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ix\Downloads\"/>
    </mc:Choice>
  </mc:AlternateContent>
  <bookViews>
    <workbookView xWindow="0" yWindow="0" windowWidth="20490" windowHeight="7605" tabRatio="944" activeTab="3"/>
  </bookViews>
  <sheets>
    <sheet name="Sheet1" sheetId="1" r:id="rId1"/>
    <sheet name="H1 Sqft &lt;3 beds " sheetId="2" r:id="rId2"/>
    <sheet name="H2 Houses with updated kitchen" sheetId="3" r:id="rId3"/>
    <sheet name="H3 Greater than 15000 Sqft land" sheetId="4" r:id="rId4"/>
    <sheet name="H4 Roof useful life" sheetId="5" r:id="rId5"/>
    <sheet name="H5 Age of houses" sheetId="6" r:id="rId6"/>
    <sheet name="H6 Variance of age" sheetId="7" r:id="rId7"/>
    <sheet name="H7 Beds 3,4 &amp;5" sheetId="8" r:id="rId8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164" i="7" l="1"/>
  <c r="C157" i="6"/>
  <c r="C158" i="6" s="1"/>
  <c r="C114" i="5"/>
  <c r="B114" i="5"/>
  <c r="B115" i="5" s="1"/>
  <c r="B123" i="5" s="1"/>
  <c r="C110" i="4"/>
  <c r="B110" i="4"/>
  <c r="B111" i="4" s="1"/>
  <c r="B119" i="4" s="1"/>
  <c r="B165" i="6"/>
  <c r="C115" i="5"/>
  <c r="C111" i="4"/>
  <c r="C87" i="3"/>
  <c r="B87" i="3"/>
  <c r="B88" i="3" s="1"/>
  <c r="B96" i="3" s="1"/>
  <c r="C88" i="3"/>
  <c r="B114" i="2"/>
  <c r="B122" i="2" s="1"/>
  <c r="B121" i="2"/>
  <c r="C113" i="2"/>
  <c r="C114" i="2" s="1"/>
  <c r="B113" i="2"/>
  <c r="C57" i="8"/>
  <c r="D57" i="8"/>
  <c r="B57" i="8"/>
  <c r="B2" i="7"/>
  <c r="C2" i="7"/>
  <c r="B156" i="7" s="1"/>
  <c r="B157" i="7" s="1"/>
  <c r="B165" i="7" s="1"/>
  <c r="E2" i="7"/>
  <c r="C156" i="7" s="1"/>
  <c r="C157" i="7" s="1"/>
  <c r="D153" i="7"/>
  <c r="B153" i="7"/>
  <c r="B153" i="6"/>
  <c r="C153" i="6"/>
  <c r="B2" i="6"/>
  <c r="B157" i="6" s="1"/>
  <c r="B158" i="6" s="1"/>
  <c r="B166" i="6" s="1"/>
  <c r="C109" i="5"/>
  <c r="B109" i="5"/>
  <c r="B122" i="5" s="1"/>
  <c r="B106" i="4"/>
  <c r="B118" i="4" s="1"/>
  <c r="D118" i="4" s="1"/>
  <c r="C106" i="4"/>
  <c r="C83" i="3"/>
  <c r="B83" i="3"/>
  <c r="B95" i="3" s="1"/>
  <c r="D95" i="3" s="1"/>
  <c r="D165" i="6" l="1"/>
  <c r="D121" i="2"/>
  <c r="D122" i="5"/>
  <c r="D164" i="7"/>
</calcChain>
</file>

<file path=xl/sharedStrings.xml><?xml version="1.0" encoding="utf-8"?>
<sst xmlns="http://schemas.openxmlformats.org/spreadsheetml/2006/main" count="132" uniqueCount="54">
  <si>
    <t>Price</t>
  </si>
  <si>
    <t>Beds</t>
  </si>
  <si>
    <t>Baths</t>
  </si>
  <si>
    <t>Garage</t>
  </si>
  <si>
    <t>Sqft-House</t>
  </si>
  <si>
    <t>Sqft-Land</t>
  </si>
  <si>
    <t>Kitchen</t>
  </si>
  <si>
    <t>Roof</t>
  </si>
  <si>
    <t>Age</t>
  </si>
  <si>
    <r>
      <t xml:space="preserve">Price per Sqft-house of houses </t>
    </r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3 beds</t>
    </r>
  </si>
  <si>
    <t>Price per Sqft-house of other houses</t>
  </si>
  <si>
    <t xml:space="preserve">Average price per sqft </t>
  </si>
  <si>
    <t>Price per Sqft of not updated kitchen</t>
  </si>
  <si>
    <t>price per Sqft of updated kitchen</t>
  </si>
  <si>
    <t>Average price per Sqft</t>
  </si>
  <si>
    <r>
      <t xml:space="preserve">Price per Sqft of houses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15000 Sqft land</t>
    </r>
  </si>
  <si>
    <t>Price per Sqft of houses other house</t>
  </si>
  <si>
    <r>
      <t xml:space="preserve">Price per Sqft of houses with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10 roof life</t>
    </r>
  </si>
  <si>
    <t>Price per Sqft of other houses</t>
  </si>
  <si>
    <r>
      <t xml:space="preserve">Price per Sqft of Houses </t>
    </r>
    <r>
      <rPr>
        <sz val="10"/>
        <rFont val="Calibri"/>
        <family val="2"/>
      </rPr>
      <t>≤ 10 years</t>
    </r>
  </si>
  <si>
    <t>Variances of price per Sqft</t>
  </si>
  <si>
    <t>Price per Sqft for house with 3 beds</t>
  </si>
  <si>
    <t>Price per Sqft for house with 4 beds</t>
  </si>
  <si>
    <t>Price per Sqft for house with 5 beds</t>
  </si>
  <si>
    <t xml:space="preserve">Average price per Sqft </t>
  </si>
  <si>
    <t>Standard dev</t>
  </si>
  <si>
    <t>sample six</t>
  </si>
  <si>
    <t xml:space="preserve">z= </t>
  </si>
  <si>
    <r>
      <rPr>
        <sz val="10"/>
        <rFont val="Calibri"/>
        <family val="2"/>
      </rPr>
      <t>√</t>
    </r>
    <r>
      <rPr>
        <sz val="10"/>
        <rFont val="Arial"/>
        <family val="2"/>
      </rPr>
      <t>((</t>
    </r>
    <r>
      <rPr>
        <sz val="10"/>
        <rFont val="Calibri"/>
        <family val="2"/>
      </rPr>
      <t>σ²/n)₁+(σ²/n)₂)</t>
    </r>
  </si>
  <si>
    <r>
      <t>(</t>
    </r>
    <r>
      <rPr>
        <sz val="10"/>
        <rFont val="Calibri"/>
        <family val="2"/>
      </rPr>
      <t>µ₁-µ₂)-D₀</t>
    </r>
  </si>
  <si>
    <t>z=</t>
  </si>
  <si>
    <t>σ²</t>
  </si>
  <si>
    <t>=</t>
  </si>
  <si>
    <t>p value=</t>
  </si>
  <si>
    <t>P value=</t>
  </si>
  <si>
    <t xml:space="preserve">P value= </t>
  </si>
  <si>
    <t>Unknown</t>
  </si>
  <si>
    <t>t-Test: Paired Two Sample for Means</t>
  </si>
  <si>
    <t>Variable 1</t>
  </si>
  <si>
    <t>Variable 2</t>
  </si>
  <si>
    <t>Mean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</si>
  <si>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</si>
  <si>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</si>
  <si>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</si>
  <si>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</si>
  <si>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</si>
  <si>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</si>
  <si>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</si>
  <si>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</si>
  <si>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</si>
  <si>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</si>
  <si>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3 and 5 bedrooms</t>
  </si>
  <si>
    <t>3 and 4 bedrooms</t>
  </si>
  <si>
    <t>4 and 5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</si>
</sst>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000_);_(* \(#,##0.0000\);_(* &quot;-&quot;??_);_(@_)"/>
    <numFmt numFmtId="167" formatCode="0.0000"/>
  </numFmts>
  <fonts count="5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1" applyFont="1"/>
    <xf numFmtId="164" fontId="0" fillId="0" borderId="0" xfId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164" fontId="3" fillId="0" borderId="0" xfId="1" applyFont="1"/>
    <xf numFmtId="165" fontId="3" fillId="0" borderId="1" xfId="1" applyNumberFormat="1" applyFont="1" applyBorder="1"/>
    <xf numFmtId="164" fontId="3" fillId="0" borderId="1" xfId="1" applyFont="1" applyBorder="1"/>
    <xf numFmtId="0" fontId="3" fillId="0" borderId="1" xfId="0" applyFont="1" applyBorder="1"/>
    <xf numFmtId="164" fontId="0" fillId="0" borderId="0" xfId="1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/>
    <xf numFmtId="0" fontId="0" fillId="0" borderId="0" xfId="0" applyFont="1"/>
    <xf numFmtId="164" fontId="0" fillId="0" borderId="2" xfId="1" applyFont="1" applyBorder="1" applyAlignment="1">
      <alignment horizontal="center"/>
    </xf>
    <xf numFmtId="164" fontId="0" fillId="0" borderId="0" xfId="1" applyFont="1" applyAlignment="1">
      <alignment horizontal="center"/>
    </xf>
    <xf numFmtId="166" fontId="0" fillId="0" borderId="0" xfId="1" applyNumberFormat="1" applyFont="1"/>
    <xf numFmtId="167" fontId="0" fillId="0" borderId="0" xfId="0" applyNumberForma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3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16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zoomScalePageLayoutView="150" workbookViewId="0">
      <selection activeCell="K18" sqref="K18"/>
    </sheetView>
  </sheetViews>
  <sheetFormatPr defaultColWidth="11.42578125" defaultRowHeight="12.75" x14ac:dyDescent="0.2"/>
  <cols>
    <col min="1" max="1" width="11.42578125" style="1"/>
    <col min="2" max="2" width="10" style="1" customWidth="1"/>
    <col min="3" max="3" width="9" style="1" customWidth="1"/>
    <col min="4" max="5" width="11.42578125" style="1"/>
    <col min="6" max="6" width="10.85546875" style="1" customWidth="1"/>
    <col min="7" max="8" width="11.42578125" style="1"/>
    <col min="9" max="9" width="6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 x14ac:dyDescent="0.2">
      <c r="A2" s="1">
        <v>436580</v>
      </c>
      <c r="B2" s="1">
        <v>4</v>
      </c>
      <c r="C2" s="1">
        <v>3</v>
      </c>
      <c r="D2" s="1">
        <v>2</v>
      </c>
      <c r="E2" s="1">
        <v>3627</v>
      </c>
      <c r="F2" s="2">
        <v>10332.182299603501</v>
      </c>
      <c r="G2" s="1">
        <v>0</v>
      </c>
      <c r="H2" s="1">
        <v>13</v>
      </c>
      <c r="I2">
        <v>28</v>
      </c>
    </row>
    <row r="3" spans="1:9" x14ac:dyDescent="0.2">
      <c r="A3" s="1">
        <v>378473</v>
      </c>
      <c r="B3" s="1">
        <v>4</v>
      </c>
      <c r="C3" s="1">
        <v>3</v>
      </c>
      <c r="D3" s="1">
        <v>3</v>
      </c>
      <c r="E3" s="1">
        <v>3472</v>
      </c>
      <c r="F3" s="2">
        <v>20899.1276491143</v>
      </c>
      <c r="G3" s="1">
        <v>1</v>
      </c>
      <c r="H3" s="1">
        <v>14</v>
      </c>
      <c r="I3">
        <v>41</v>
      </c>
    </row>
    <row r="4" spans="1:9" x14ac:dyDescent="0.2">
      <c r="A4" s="1">
        <v>398198</v>
      </c>
      <c r="B4" s="1">
        <v>3</v>
      </c>
      <c r="C4" s="1">
        <v>3</v>
      </c>
      <c r="D4" s="1">
        <v>3</v>
      </c>
      <c r="E4" s="1">
        <v>3700</v>
      </c>
      <c r="F4" s="2">
        <v>9698.9845285582996</v>
      </c>
      <c r="G4" s="1">
        <v>0</v>
      </c>
      <c r="H4" s="1">
        <v>5</v>
      </c>
      <c r="I4">
        <v>42</v>
      </c>
    </row>
    <row r="5" spans="1:9" x14ac:dyDescent="0.2">
      <c r="A5" s="1">
        <v>439177</v>
      </c>
      <c r="B5" s="1">
        <v>3</v>
      </c>
      <c r="C5" s="1">
        <v>2</v>
      </c>
      <c r="D5" s="1">
        <v>2</v>
      </c>
      <c r="E5" s="1">
        <v>3430</v>
      </c>
      <c r="F5" s="2">
        <v>10930.733363143499</v>
      </c>
      <c r="G5" s="1">
        <v>0</v>
      </c>
      <c r="H5" s="1">
        <v>11</v>
      </c>
      <c r="I5">
        <v>21</v>
      </c>
    </row>
    <row r="6" spans="1:9" x14ac:dyDescent="0.2">
      <c r="A6" s="1">
        <v>468157</v>
      </c>
      <c r="B6" s="1">
        <v>4</v>
      </c>
      <c r="C6" s="1">
        <v>2</v>
      </c>
      <c r="D6" s="1">
        <v>2</v>
      </c>
      <c r="E6" s="1">
        <v>3815</v>
      </c>
      <c r="F6" s="2">
        <v>19613.540395488199</v>
      </c>
      <c r="G6" s="1">
        <v>0</v>
      </c>
      <c r="H6" s="1">
        <v>15</v>
      </c>
      <c r="I6">
        <v>20</v>
      </c>
    </row>
    <row r="7" spans="1:9" x14ac:dyDescent="0.2">
      <c r="A7" s="1">
        <v>376310</v>
      </c>
      <c r="B7" s="1">
        <v>5</v>
      </c>
      <c r="C7" s="1">
        <v>3</v>
      </c>
      <c r="D7" s="1">
        <v>2</v>
      </c>
      <c r="E7" s="1">
        <v>3760</v>
      </c>
      <c r="F7" s="2">
        <v>26632.499910282801</v>
      </c>
      <c r="G7" s="1">
        <v>1</v>
      </c>
      <c r="H7" s="1">
        <v>7</v>
      </c>
      <c r="I7">
        <v>36</v>
      </c>
    </row>
    <row r="8" spans="1:9" x14ac:dyDescent="0.2">
      <c r="A8" s="1">
        <v>442736</v>
      </c>
      <c r="B8" s="1">
        <v>3</v>
      </c>
      <c r="C8" s="1">
        <v>2</v>
      </c>
      <c r="D8" s="1">
        <v>2</v>
      </c>
      <c r="E8" s="1">
        <v>4035</v>
      </c>
      <c r="F8" s="2">
        <v>25954.6618245063</v>
      </c>
      <c r="G8" s="1">
        <v>0</v>
      </c>
      <c r="H8" s="1">
        <v>18</v>
      </c>
      <c r="I8">
        <v>22</v>
      </c>
    </row>
    <row r="9" spans="1:9" x14ac:dyDescent="0.2">
      <c r="A9" s="1">
        <v>382782</v>
      </c>
      <c r="B9" s="1">
        <v>5</v>
      </c>
      <c r="C9" s="1">
        <v>3</v>
      </c>
      <c r="D9" s="1">
        <v>3</v>
      </c>
      <c r="E9" s="1">
        <v>4460</v>
      </c>
      <c r="F9" s="2">
        <v>18553.4894908022</v>
      </c>
      <c r="G9" s="1">
        <v>0</v>
      </c>
      <c r="H9" s="1">
        <v>18</v>
      </c>
      <c r="I9">
        <v>39</v>
      </c>
    </row>
    <row r="10" spans="1:9" x14ac:dyDescent="0.2">
      <c r="A10" s="1">
        <v>439867</v>
      </c>
      <c r="B10" s="1">
        <v>4</v>
      </c>
      <c r="C10" s="1">
        <v>3</v>
      </c>
      <c r="D10" s="1">
        <v>2</v>
      </c>
      <c r="E10" s="1">
        <v>4005</v>
      </c>
      <c r="F10" s="2">
        <v>29099.113701741499</v>
      </c>
      <c r="G10" s="1">
        <v>1</v>
      </c>
      <c r="H10" s="1">
        <v>9</v>
      </c>
      <c r="I10">
        <v>22</v>
      </c>
    </row>
    <row r="11" spans="1:9" x14ac:dyDescent="0.2">
      <c r="A11" s="1">
        <v>469070</v>
      </c>
      <c r="B11" s="1">
        <v>4</v>
      </c>
      <c r="C11" s="1">
        <v>3</v>
      </c>
      <c r="D11" s="1">
        <v>2</v>
      </c>
      <c r="E11" s="1">
        <v>4109</v>
      </c>
      <c r="F11" s="2">
        <v>17930.108995287501</v>
      </c>
      <c r="G11" s="1">
        <v>0</v>
      </c>
      <c r="H11" s="1">
        <v>15</v>
      </c>
      <c r="I11">
        <v>42</v>
      </c>
    </row>
    <row r="12" spans="1:9" x14ac:dyDescent="0.2">
      <c r="A12" s="1">
        <v>439523</v>
      </c>
      <c r="B12" s="1">
        <v>4</v>
      </c>
      <c r="C12" s="1">
        <v>3</v>
      </c>
      <c r="D12" s="1">
        <v>3</v>
      </c>
      <c r="E12" s="1">
        <v>4329</v>
      </c>
      <c r="F12" s="2">
        <v>10849.5378749826</v>
      </c>
      <c r="G12" s="1">
        <v>1</v>
      </c>
      <c r="H12" s="1">
        <v>10</v>
      </c>
      <c r="I12">
        <v>35</v>
      </c>
    </row>
    <row r="13" spans="1:9" x14ac:dyDescent="0.2">
      <c r="A13" s="1">
        <v>437931</v>
      </c>
      <c r="B13" s="1">
        <v>5</v>
      </c>
      <c r="C13" s="1">
        <v>2</v>
      </c>
      <c r="D13" s="1">
        <v>2</v>
      </c>
      <c r="E13" s="1">
        <v>3403</v>
      </c>
      <c r="F13" s="2">
        <v>21566.050216591098</v>
      </c>
      <c r="G13" s="1">
        <v>0</v>
      </c>
      <c r="H13" s="1">
        <v>18</v>
      </c>
      <c r="I13">
        <v>31</v>
      </c>
    </row>
    <row r="14" spans="1:9" x14ac:dyDescent="0.2">
      <c r="A14" s="1">
        <v>373816</v>
      </c>
      <c r="B14" s="1">
        <v>3</v>
      </c>
      <c r="C14" s="1">
        <v>2</v>
      </c>
      <c r="D14" s="1">
        <v>3</v>
      </c>
      <c r="E14" s="1">
        <v>4262</v>
      </c>
      <c r="F14" s="2">
        <v>11666.197188952799</v>
      </c>
      <c r="G14" s="1">
        <v>1</v>
      </c>
      <c r="H14" s="1">
        <v>18</v>
      </c>
      <c r="I14">
        <v>15</v>
      </c>
    </row>
    <row r="15" spans="1:9" x14ac:dyDescent="0.2">
      <c r="A15" s="1">
        <v>379565</v>
      </c>
      <c r="B15" s="1">
        <v>5</v>
      </c>
      <c r="C15" s="1">
        <v>2</v>
      </c>
      <c r="D15" s="1">
        <v>3</v>
      </c>
      <c r="E15" s="1">
        <v>3066</v>
      </c>
      <c r="F15" s="2">
        <v>15942.391915525201</v>
      </c>
      <c r="G15" s="1">
        <v>0</v>
      </c>
      <c r="H15" s="1">
        <v>9</v>
      </c>
      <c r="I15">
        <v>32</v>
      </c>
    </row>
    <row r="16" spans="1:9" x14ac:dyDescent="0.2">
      <c r="A16" s="1">
        <v>369314</v>
      </c>
      <c r="B16" s="1">
        <v>5</v>
      </c>
      <c r="C16" s="1">
        <v>2</v>
      </c>
      <c r="D16" s="1">
        <v>3</v>
      </c>
      <c r="E16" s="1">
        <v>4131</v>
      </c>
      <c r="F16" s="2">
        <v>17419.1289711524</v>
      </c>
      <c r="G16" s="1">
        <v>0</v>
      </c>
      <c r="H16" s="1">
        <v>18</v>
      </c>
      <c r="I16">
        <v>18</v>
      </c>
    </row>
    <row r="17" spans="1:9" x14ac:dyDescent="0.2">
      <c r="A17" s="1">
        <v>407589</v>
      </c>
      <c r="B17" s="1">
        <v>5</v>
      </c>
      <c r="C17" s="1">
        <v>2</v>
      </c>
      <c r="D17" s="1">
        <v>2</v>
      </c>
      <c r="E17" s="1">
        <v>3625</v>
      </c>
      <c r="F17" s="2">
        <v>20516.9250230379</v>
      </c>
      <c r="G17" s="1">
        <v>1</v>
      </c>
      <c r="H17" s="1">
        <v>10</v>
      </c>
      <c r="I17">
        <v>24</v>
      </c>
    </row>
    <row r="18" spans="1:9" x14ac:dyDescent="0.2">
      <c r="A18" s="1">
        <v>440027</v>
      </c>
      <c r="B18" s="1">
        <v>5</v>
      </c>
      <c r="C18" s="1">
        <v>3</v>
      </c>
      <c r="D18" s="1">
        <v>3</v>
      </c>
      <c r="E18" s="1">
        <v>3008</v>
      </c>
      <c r="F18" s="2">
        <v>22073.916061366901</v>
      </c>
      <c r="G18" s="1">
        <v>0</v>
      </c>
      <c r="H18" s="1">
        <v>9</v>
      </c>
      <c r="I18">
        <v>50</v>
      </c>
    </row>
    <row r="19" spans="1:9" x14ac:dyDescent="0.2">
      <c r="A19" s="1">
        <v>392667</v>
      </c>
      <c r="B19" s="1">
        <v>4</v>
      </c>
      <c r="C19" s="1">
        <v>2</v>
      </c>
      <c r="D19" s="1">
        <v>3</v>
      </c>
      <c r="E19" s="1">
        <v>4475</v>
      </c>
      <c r="F19" s="2">
        <v>16578.270130904199</v>
      </c>
      <c r="G19" s="1">
        <v>0</v>
      </c>
      <c r="H19" s="1">
        <v>12</v>
      </c>
      <c r="I19">
        <v>39</v>
      </c>
    </row>
    <row r="20" spans="1:9" x14ac:dyDescent="0.2">
      <c r="A20" s="1">
        <v>354125</v>
      </c>
      <c r="B20" s="1">
        <v>3</v>
      </c>
      <c r="C20" s="1">
        <v>2</v>
      </c>
      <c r="D20" s="1">
        <v>2</v>
      </c>
      <c r="E20" s="1">
        <v>3736</v>
      </c>
      <c r="F20" s="2">
        <v>15530.430345463999</v>
      </c>
      <c r="G20" s="1">
        <v>0</v>
      </c>
      <c r="H20" s="1">
        <v>9</v>
      </c>
      <c r="I20">
        <v>48</v>
      </c>
    </row>
    <row r="21" spans="1:9" x14ac:dyDescent="0.2">
      <c r="A21" s="1">
        <v>370922</v>
      </c>
      <c r="B21" s="1">
        <v>5</v>
      </c>
      <c r="C21" s="1">
        <v>3</v>
      </c>
      <c r="D21" s="1">
        <v>3</v>
      </c>
      <c r="E21" s="1">
        <v>4003</v>
      </c>
      <c r="F21" s="2">
        <v>23737.095152530801</v>
      </c>
      <c r="G21" s="1">
        <v>1</v>
      </c>
      <c r="H21" s="1">
        <v>7</v>
      </c>
      <c r="I21">
        <v>30</v>
      </c>
    </row>
    <row r="22" spans="1:9" x14ac:dyDescent="0.2">
      <c r="A22" s="1">
        <v>372449</v>
      </c>
      <c r="B22" s="1">
        <v>5</v>
      </c>
      <c r="C22" s="1">
        <v>3</v>
      </c>
      <c r="D22" s="1">
        <v>3</v>
      </c>
      <c r="E22" s="1">
        <v>2996</v>
      </c>
      <c r="F22" s="2">
        <v>11898.531174468601</v>
      </c>
      <c r="G22" s="1">
        <v>1</v>
      </c>
      <c r="H22" s="1">
        <v>11</v>
      </c>
      <c r="I22">
        <v>47</v>
      </c>
    </row>
    <row r="23" spans="1:9" x14ac:dyDescent="0.2">
      <c r="A23" s="1">
        <v>430509</v>
      </c>
      <c r="B23" s="1">
        <v>5</v>
      </c>
      <c r="C23" s="1">
        <v>3</v>
      </c>
      <c r="D23" s="1">
        <v>2</v>
      </c>
      <c r="E23" s="1">
        <v>4125</v>
      </c>
      <c r="F23" s="2">
        <v>18116.8269655156</v>
      </c>
      <c r="G23" s="1">
        <v>0</v>
      </c>
      <c r="H23" s="1">
        <v>14</v>
      </c>
      <c r="I23">
        <v>19</v>
      </c>
    </row>
    <row r="24" spans="1:9" x14ac:dyDescent="0.2">
      <c r="A24" s="1">
        <v>434083</v>
      </c>
      <c r="B24" s="1">
        <v>4</v>
      </c>
      <c r="C24" s="1">
        <v>3</v>
      </c>
      <c r="D24" s="1">
        <v>2</v>
      </c>
      <c r="E24" s="1">
        <v>3449</v>
      </c>
      <c r="F24" s="2">
        <v>15691.7070842987</v>
      </c>
      <c r="G24" s="1">
        <v>1</v>
      </c>
      <c r="H24" s="1">
        <v>5</v>
      </c>
      <c r="I24">
        <v>26</v>
      </c>
    </row>
    <row r="25" spans="1:9" x14ac:dyDescent="0.2">
      <c r="A25" s="1">
        <v>468643</v>
      </c>
      <c r="B25" s="1">
        <v>5</v>
      </c>
      <c r="C25" s="1">
        <v>3</v>
      </c>
      <c r="D25" s="1">
        <v>2</v>
      </c>
      <c r="E25" s="1">
        <v>3215</v>
      </c>
      <c r="F25" s="2">
        <v>12446.031174468601</v>
      </c>
      <c r="G25" s="1">
        <v>1</v>
      </c>
      <c r="H25" s="1">
        <v>10</v>
      </c>
      <c r="I25">
        <v>34</v>
      </c>
    </row>
    <row r="26" spans="1:9" x14ac:dyDescent="0.2">
      <c r="A26" s="1">
        <v>351959</v>
      </c>
      <c r="B26" s="1">
        <v>3</v>
      </c>
      <c r="C26" s="1">
        <v>2</v>
      </c>
      <c r="D26" s="1">
        <v>2</v>
      </c>
      <c r="E26" s="1">
        <v>3883</v>
      </c>
      <c r="F26" s="2">
        <v>25016.542285433501</v>
      </c>
      <c r="G26" s="1">
        <v>0</v>
      </c>
      <c r="H26" s="1">
        <v>14</v>
      </c>
      <c r="I26">
        <v>23</v>
      </c>
    </row>
    <row r="27" spans="1:9" x14ac:dyDescent="0.2">
      <c r="A27" s="1">
        <v>395840</v>
      </c>
      <c r="B27" s="1">
        <v>4</v>
      </c>
      <c r="C27" s="1">
        <v>2</v>
      </c>
      <c r="D27" s="1">
        <v>3</v>
      </c>
      <c r="E27" s="1">
        <v>3744</v>
      </c>
      <c r="F27" s="2">
        <v>18068.464549190099</v>
      </c>
      <c r="G27" s="1">
        <v>1</v>
      </c>
      <c r="H27" s="1">
        <v>14</v>
      </c>
      <c r="I27">
        <v>38</v>
      </c>
    </row>
    <row r="28" spans="1:9" x14ac:dyDescent="0.2">
      <c r="A28" s="1">
        <v>351524</v>
      </c>
      <c r="B28" s="1">
        <v>3</v>
      </c>
      <c r="C28" s="1">
        <v>2</v>
      </c>
      <c r="D28" s="1">
        <v>2</v>
      </c>
      <c r="E28" s="1">
        <v>4036</v>
      </c>
      <c r="F28" s="2">
        <v>14236.5794880009</v>
      </c>
      <c r="G28" s="1">
        <v>1</v>
      </c>
      <c r="H28" s="1">
        <v>6</v>
      </c>
      <c r="I28">
        <v>38</v>
      </c>
    </row>
    <row r="29" spans="1:9" x14ac:dyDescent="0.2">
      <c r="A29" s="1">
        <v>460365</v>
      </c>
      <c r="B29" s="1">
        <v>3</v>
      </c>
      <c r="C29" s="1">
        <v>3</v>
      </c>
      <c r="D29" s="1">
        <v>2</v>
      </c>
      <c r="E29" s="1">
        <v>4258</v>
      </c>
      <c r="F29" s="2">
        <v>13882.695261794101</v>
      </c>
      <c r="G29" s="1">
        <v>0</v>
      </c>
      <c r="H29" s="1">
        <v>19</v>
      </c>
      <c r="I29">
        <v>12</v>
      </c>
    </row>
    <row r="30" spans="1:9" x14ac:dyDescent="0.2">
      <c r="A30" s="1">
        <v>354761</v>
      </c>
      <c r="B30" s="1">
        <v>4</v>
      </c>
      <c r="C30" s="1">
        <v>2</v>
      </c>
      <c r="D30" s="1">
        <v>3</v>
      </c>
      <c r="E30" s="1">
        <v>2861</v>
      </c>
      <c r="F30" s="2">
        <v>17170.498721648499</v>
      </c>
      <c r="G30" s="1">
        <v>1</v>
      </c>
      <c r="H30" s="1">
        <v>11</v>
      </c>
      <c r="I30">
        <v>44</v>
      </c>
    </row>
    <row r="31" spans="1:9" x14ac:dyDescent="0.2">
      <c r="A31" s="1">
        <v>421222</v>
      </c>
      <c r="B31" s="1">
        <v>3</v>
      </c>
      <c r="C31" s="1">
        <v>3</v>
      </c>
      <c r="D31" s="1">
        <v>2</v>
      </c>
      <c r="E31" s="1">
        <v>2755</v>
      </c>
      <c r="F31" s="2">
        <v>9826.3968972966704</v>
      </c>
      <c r="G31" s="1">
        <v>0</v>
      </c>
      <c r="H31" s="1">
        <v>13</v>
      </c>
      <c r="I31">
        <v>45</v>
      </c>
    </row>
    <row r="32" spans="1:9" x14ac:dyDescent="0.2">
      <c r="A32" s="1">
        <v>375687</v>
      </c>
      <c r="B32" s="1">
        <v>4</v>
      </c>
      <c r="C32" s="1">
        <v>2</v>
      </c>
      <c r="D32" s="1">
        <v>3</v>
      </c>
      <c r="E32" s="1">
        <v>3028</v>
      </c>
      <c r="F32" s="2">
        <v>10078.5513780771</v>
      </c>
      <c r="G32" s="1">
        <v>0</v>
      </c>
      <c r="H32" s="1">
        <v>8</v>
      </c>
      <c r="I32">
        <v>35</v>
      </c>
    </row>
    <row r="33" spans="1:9" x14ac:dyDescent="0.2">
      <c r="A33" s="1">
        <v>426488</v>
      </c>
      <c r="B33" s="1">
        <v>3</v>
      </c>
      <c r="C33" s="1">
        <v>3</v>
      </c>
      <c r="D33" s="1">
        <v>3</v>
      </c>
      <c r="E33" s="1">
        <v>3361</v>
      </c>
      <c r="F33" s="2">
        <v>10911.0513780771</v>
      </c>
      <c r="G33" s="1">
        <v>1</v>
      </c>
      <c r="H33" s="1">
        <v>10</v>
      </c>
      <c r="I33">
        <v>29</v>
      </c>
    </row>
    <row r="34" spans="1:9" x14ac:dyDescent="0.2">
      <c r="A34" s="1">
        <v>448920</v>
      </c>
      <c r="B34" s="1">
        <v>3</v>
      </c>
      <c r="C34" s="1">
        <v>3</v>
      </c>
      <c r="D34" s="1">
        <v>3</v>
      </c>
      <c r="E34" s="1">
        <v>3238</v>
      </c>
      <c r="F34" s="2">
        <v>24417.290971439099</v>
      </c>
      <c r="G34" s="1">
        <v>1</v>
      </c>
      <c r="H34" s="1">
        <v>13</v>
      </c>
      <c r="I34">
        <v>39</v>
      </c>
    </row>
    <row r="35" spans="1:9" x14ac:dyDescent="0.2">
      <c r="A35" s="1">
        <v>430769</v>
      </c>
      <c r="B35" s="1">
        <v>4</v>
      </c>
      <c r="C35" s="1">
        <v>2</v>
      </c>
      <c r="D35" s="1">
        <v>2</v>
      </c>
      <c r="E35" s="1">
        <v>3710</v>
      </c>
      <c r="F35" s="2">
        <v>9642.2978216988504</v>
      </c>
      <c r="G35" s="1">
        <v>0</v>
      </c>
      <c r="H35" s="1">
        <v>20</v>
      </c>
      <c r="I35">
        <v>35</v>
      </c>
    </row>
    <row r="36" spans="1:9" x14ac:dyDescent="0.2">
      <c r="A36" s="1">
        <v>363079</v>
      </c>
      <c r="B36" s="1">
        <v>4</v>
      </c>
      <c r="C36" s="1">
        <v>2</v>
      </c>
      <c r="D36" s="1">
        <v>3</v>
      </c>
      <c r="E36" s="1">
        <v>2797</v>
      </c>
      <c r="F36" s="2">
        <v>10278.1867975849</v>
      </c>
      <c r="G36" s="1">
        <v>1</v>
      </c>
      <c r="H36" s="1">
        <v>9</v>
      </c>
      <c r="I36">
        <v>24</v>
      </c>
    </row>
    <row r="37" spans="1:9" x14ac:dyDescent="0.2">
      <c r="A37" s="1">
        <v>468807</v>
      </c>
      <c r="B37" s="1">
        <v>4</v>
      </c>
      <c r="C37" s="1">
        <v>3</v>
      </c>
      <c r="D37" s="1">
        <v>2</v>
      </c>
      <c r="E37" s="1">
        <v>3790</v>
      </c>
      <c r="F37" s="2">
        <v>26977.7373903597</v>
      </c>
      <c r="G37" s="1">
        <v>0</v>
      </c>
      <c r="H37" s="1">
        <v>8</v>
      </c>
      <c r="I37">
        <v>22</v>
      </c>
    </row>
    <row r="38" spans="1:9" x14ac:dyDescent="0.2">
      <c r="A38" s="1">
        <v>408429</v>
      </c>
      <c r="B38" s="1">
        <v>4</v>
      </c>
      <c r="C38" s="1">
        <v>2</v>
      </c>
      <c r="D38" s="1">
        <v>2</v>
      </c>
      <c r="E38" s="1">
        <v>4067</v>
      </c>
      <c r="F38" s="2">
        <v>17223.535102827798</v>
      </c>
      <c r="G38" s="1">
        <v>0</v>
      </c>
      <c r="H38" s="1">
        <v>16</v>
      </c>
      <c r="I38">
        <v>32</v>
      </c>
    </row>
    <row r="39" spans="1:9" x14ac:dyDescent="0.2">
      <c r="A39" s="1">
        <v>450180</v>
      </c>
      <c r="B39" s="1">
        <v>5</v>
      </c>
      <c r="C39" s="1">
        <v>2</v>
      </c>
      <c r="D39" s="1">
        <v>2</v>
      </c>
      <c r="E39" s="1">
        <v>4484</v>
      </c>
      <c r="F39" s="2">
        <v>18663.497329156598</v>
      </c>
      <c r="G39" s="1">
        <v>1</v>
      </c>
      <c r="H39" s="1">
        <v>5</v>
      </c>
      <c r="I39">
        <v>29</v>
      </c>
    </row>
    <row r="40" spans="1:9" x14ac:dyDescent="0.2">
      <c r="A40" s="1">
        <v>423879</v>
      </c>
      <c r="B40" s="1">
        <v>5</v>
      </c>
      <c r="C40" s="1">
        <v>3</v>
      </c>
      <c r="D40" s="1">
        <v>2</v>
      </c>
      <c r="E40" s="1">
        <v>3040</v>
      </c>
      <c r="F40" s="2">
        <v>10898.8366091874</v>
      </c>
      <c r="G40" s="1">
        <v>1</v>
      </c>
      <c r="H40" s="1">
        <v>15</v>
      </c>
      <c r="I40">
        <v>31</v>
      </c>
    </row>
    <row r="41" spans="1:9" x14ac:dyDescent="0.2">
      <c r="A41" s="1">
        <v>446813</v>
      </c>
      <c r="B41" s="1">
        <v>3</v>
      </c>
      <c r="C41" s="1">
        <v>2</v>
      </c>
      <c r="D41" s="1">
        <v>2</v>
      </c>
      <c r="E41" s="1">
        <v>4016</v>
      </c>
      <c r="F41" s="2">
        <v>24921.516790650901</v>
      </c>
      <c r="G41" s="1">
        <v>0</v>
      </c>
      <c r="H41" s="1">
        <v>12</v>
      </c>
      <c r="I41">
        <v>47</v>
      </c>
    </row>
    <row r="42" spans="1:9" x14ac:dyDescent="0.2">
      <c r="A42" s="1">
        <v>431698</v>
      </c>
      <c r="B42" s="1">
        <v>5</v>
      </c>
      <c r="C42" s="1">
        <v>2</v>
      </c>
      <c r="D42" s="1">
        <v>2</v>
      </c>
      <c r="E42" s="1">
        <v>3891</v>
      </c>
      <c r="F42" s="2">
        <v>12852.511664883101</v>
      </c>
      <c r="G42" s="1">
        <v>1</v>
      </c>
      <c r="H42" s="1">
        <v>17</v>
      </c>
      <c r="I42">
        <v>21</v>
      </c>
    </row>
    <row r="43" spans="1:9" x14ac:dyDescent="0.2">
      <c r="A43" s="1">
        <v>405106</v>
      </c>
      <c r="B43" s="1">
        <v>4</v>
      </c>
      <c r="C43" s="1">
        <v>3</v>
      </c>
      <c r="D43" s="1">
        <v>2</v>
      </c>
      <c r="E43" s="1">
        <v>3437</v>
      </c>
      <c r="F43" s="2">
        <v>18515.691638946701</v>
      </c>
      <c r="G43" s="1">
        <v>1</v>
      </c>
      <c r="H43" s="1">
        <v>20</v>
      </c>
      <c r="I43">
        <v>19</v>
      </c>
    </row>
    <row r="44" spans="1:9" x14ac:dyDescent="0.2">
      <c r="A44" s="1">
        <v>443360</v>
      </c>
      <c r="B44" s="1">
        <v>5</v>
      </c>
      <c r="C44" s="1">
        <v>3</v>
      </c>
      <c r="D44" s="1">
        <v>3</v>
      </c>
      <c r="E44" s="1">
        <v>3525</v>
      </c>
      <c r="F44" s="2">
        <v>16215.5292981192</v>
      </c>
      <c r="G44" s="1">
        <v>1</v>
      </c>
      <c r="H44" s="1">
        <v>15</v>
      </c>
      <c r="I44">
        <v>34</v>
      </c>
    </row>
    <row r="45" spans="1:9" x14ac:dyDescent="0.2">
      <c r="A45" s="1">
        <v>419891</v>
      </c>
      <c r="B45" s="1">
        <v>3</v>
      </c>
      <c r="C45" s="1">
        <v>3</v>
      </c>
      <c r="D45" s="1">
        <v>2</v>
      </c>
      <c r="E45" s="1">
        <v>3982</v>
      </c>
      <c r="F45" s="2">
        <v>11548.000824094701</v>
      </c>
      <c r="G45" s="1">
        <v>1</v>
      </c>
      <c r="H45" s="1">
        <v>10</v>
      </c>
      <c r="I45">
        <v>47</v>
      </c>
    </row>
    <row r="46" spans="1:9" x14ac:dyDescent="0.2">
      <c r="A46" s="1">
        <v>411951</v>
      </c>
      <c r="B46" s="1">
        <v>3</v>
      </c>
      <c r="C46" s="1">
        <v>3</v>
      </c>
      <c r="D46" s="1">
        <v>3</v>
      </c>
      <c r="E46" s="1">
        <v>3953</v>
      </c>
      <c r="F46" s="2">
        <v>16874.975416338501</v>
      </c>
      <c r="G46" s="1">
        <v>0</v>
      </c>
      <c r="H46" s="1">
        <v>13</v>
      </c>
      <c r="I46">
        <v>30</v>
      </c>
    </row>
    <row r="47" spans="1:9" x14ac:dyDescent="0.2">
      <c r="A47" s="1">
        <v>355453</v>
      </c>
      <c r="B47" s="1">
        <v>3</v>
      </c>
      <c r="C47" s="1">
        <v>3</v>
      </c>
      <c r="D47" s="1">
        <v>3</v>
      </c>
      <c r="E47" s="1">
        <v>3014</v>
      </c>
      <c r="F47" s="2">
        <v>9942.6615455165502</v>
      </c>
      <c r="G47" s="1">
        <v>1</v>
      </c>
      <c r="H47" s="1">
        <v>20</v>
      </c>
      <c r="I47">
        <v>32</v>
      </c>
    </row>
    <row r="48" spans="1:9" x14ac:dyDescent="0.2">
      <c r="A48" s="1">
        <v>380812</v>
      </c>
      <c r="B48" s="1">
        <v>3</v>
      </c>
      <c r="C48" s="1">
        <v>2</v>
      </c>
      <c r="D48" s="1">
        <v>2</v>
      </c>
      <c r="E48" s="1">
        <v>3322</v>
      </c>
      <c r="F48" s="2">
        <v>19063.1005823341</v>
      </c>
      <c r="G48" s="1">
        <v>1</v>
      </c>
      <c r="H48" s="1">
        <v>20</v>
      </c>
      <c r="I48">
        <v>30</v>
      </c>
    </row>
    <row r="49" spans="1:9" x14ac:dyDescent="0.2">
      <c r="A49" s="1">
        <v>408977</v>
      </c>
      <c r="B49" s="1">
        <v>4</v>
      </c>
      <c r="C49" s="1">
        <v>2</v>
      </c>
      <c r="D49" s="1">
        <v>3</v>
      </c>
      <c r="E49" s="1">
        <v>3405</v>
      </c>
      <c r="F49" s="2">
        <v>26308.9332549471</v>
      </c>
      <c r="G49" s="1">
        <v>1</v>
      </c>
      <c r="H49" s="1">
        <v>11</v>
      </c>
      <c r="I49">
        <v>24</v>
      </c>
    </row>
    <row r="50" spans="1:9" x14ac:dyDescent="0.2">
      <c r="A50" s="1">
        <v>470321</v>
      </c>
      <c r="B50" s="1">
        <v>3</v>
      </c>
      <c r="C50" s="1">
        <v>2</v>
      </c>
      <c r="D50" s="1">
        <v>2</v>
      </c>
      <c r="E50" s="1">
        <v>3544</v>
      </c>
      <c r="F50" s="2">
        <v>27723.770646611301</v>
      </c>
      <c r="G50" s="1">
        <v>1</v>
      </c>
      <c r="H50" s="1">
        <v>9</v>
      </c>
      <c r="I50">
        <v>32</v>
      </c>
    </row>
    <row r="51" spans="1:9" x14ac:dyDescent="0.2">
      <c r="A51" s="1">
        <v>369896</v>
      </c>
      <c r="B51" s="1">
        <v>5</v>
      </c>
      <c r="C51" s="1">
        <v>2</v>
      </c>
      <c r="D51" s="1">
        <v>2</v>
      </c>
      <c r="E51" s="1">
        <v>4093</v>
      </c>
      <c r="F51" s="2">
        <v>23464.209972978901</v>
      </c>
      <c r="G51" s="1">
        <v>0</v>
      </c>
      <c r="H51" s="1">
        <v>20</v>
      </c>
      <c r="I51">
        <v>22</v>
      </c>
    </row>
    <row r="52" spans="1:9" x14ac:dyDescent="0.2">
      <c r="A52" s="1">
        <v>467262</v>
      </c>
      <c r="B52" s="1">
        <v>5</v>
      </c>
      <c r="C52" s="1">
        <v>3</v>
      </c>
      <c r="D52" s="1">
        <v>2</v>
      </c>
      <c r="E52" s="1">
        <v>4114</v>
      </c>
      <c r="F52" s="2">
        <v>26444.0083283432</v>
      </c>
      <c r="G52" s="1">
        <v>0</v>
      </c>
      <c r="H52" s="1">
        <v>16</v>
      </c>
      <c r="I52">
        <v>17</v>
      </c>
    </row>
    <row r="53" spans="1:9" x14ac:dyDescent="0.2">
      <c r="A53" s="1">
        <v>427673</v>
      </c>
      <c r="B53" s="1">
        <v>5</v>
      </c>
      <c r="C53" s="1">
        <v>3</v>
      </c>
      <c r="D53" s="1">
        <v>2</v>
      </c>
      <c r="E53" s="1">
        <v>3585</v>
      </c>
      <c r="F53" s="2">
        <v>28580.030926927499</v>
      </c>
      <c r="G53" s="1">
        <v>1</v>
      </c>
      <c r="H53" s="1">
        <v>7</v>
      </c>
      <c r="I53">
        <v>41</v>
      </c>
    </row>
    <row r="54" spans="1:9" x14ac:dyDescent="0.2">
      <c r="A54" s="1">
        <v>418719</v>
      </c>
      <c r="B54" s="1">
        <v>4</v>
      </c>
      <c r="C54" s="1">
        <v>2</v>
      </c>
      <c r="D54" s="1">
        <v>2</v>
      </c>
      <c r="E54" s="1">
        <v>3945</v>
      </c>
      <c r="F54" s="2">
        <v>18396.673069519002</v>
      </c>
      <c r="G54" s="1">
        <v>0</v>
      </c>
      <c r="H54" s="1">
        <v>5</v>
      </c>
      <c r="I54">
        <v>54</v>
      </c>
    </row>
    <row r="55" spans="1:9" x14ac:dyDescent="0.2">
      <c r="A55" s="1">
        <v>454392</v>
      </c>
      <c r="B55" s="1">
        <v>3</v>
      </c>
      <c r="C55" s="1">
        <v>2</v>
      </c>
      <c r="D55" s="1">
        <v>2</v>
      </c>
      <c r="E55" s="1">
        <v>3104</v>
      </c>
      <c r="F55" s="2">
        <v>9760.8180798181893</v>
      </c>
      <c r="G55" s="1">
        <v>0</v>
      </c>
      <c r="H55" s="1">
        <v>11</v>
      </c>
      <c r="I55">
        <v>48</v>
      </c>
    </row>
    <row r="56" spans="1:9" x14ac:dyDescent="0.2">
      <c r="A56" s="1">
        <v>369320</v>
      </c>
      <c r="B56" s="1">
        <v>3</v>
      </c>
      <c r="C56" s="1">
        <v>2</v>
      </c>
      <c r="D56" s="1">
        <v>2</v>
      </c>
      <c r="E56" s="1">
        <v>3830</v>
      </c>
      <c r="F56" s="2">
        <v>27198.5736444088</v>
      </c>
      <c r="G56" s="1">
        <v>1</v>
      </c>
      <c r="H56" s="1">
        <v>11</v>
      </c>
      <c r="I56">
        <v>29</v>
      </c>
    </row>
    <row r="57" spans="1:9" x14ac:dyDescent="0.2">
      <c r="A57" s="1">
        <v>350376</v>
      </c>
      <c r="B57" s="1">
        <v>5</v>
      </c>
      <c r="C57" s="1">
        <v>2</v>
      </c>
      <c r="D57" s="1">
        <v>2</v>
      </c>
      <c r="E57" s="1">
        <v>3625</v>
      </c>
      <c r="F57" s="2">
        <v>17545.004720057899</v>
      </c>
      <c r="G57" s="1">
        <v>0</v>
      </c>
      <c r="H57" s="1">
        <v>10</v>
      </c>
      <c r="I57">
        <v>39</v>
      </c>
    </row>
    <row r="58" spans="1:9" x14ac:dyDescent="0.2">
      <c r="A58" s="1">
        <v>390951</v>
      </c>
      <c r="B58" s="1">
        <v>5</v>
      </c>
      <c r="C58" s="1">
        <v>3</v>
      </c>
      <c r="D58" s="1">
        <v>3</v>
      </c>
      <c r="E58" s="1">
        <v>3495</v>
      </c>
      <c r="F58" s="2">
        <v>12241.983090555201</v>
      </c>
      <c r="G58" s="1">
        <v>1</v>
      </c>
      <c r="H58" s="1">
        <v>15</v>
      </c>
      <c r="I58">
        <v>28</v>
      </c>
    </row>
    <row r="59" spans="1:9" x14ac:dyDescent="0.2">
      <c r="A59" s="1">
        <v>462146</v>
      </c>
      <c r="B59" s="1">
        <v>3</v>
      </c>
      <c r="C59" s="1">
        <v>3</v>
      </c>
      <c r="D59" s="1">
        <v>3</v>
      </c>
      <c r="E59" s="1">
        <v>4211</v>
      </c>
      <c r="F59" s="2">
        <v>14655.486703856501</v>
      </c>
      <c r="G59" s="1">
        <v>1</v>
      </c>
      <c r="H59" s="1">
        <v>12</v>
      </c>
      <c r="I59">
        <v>33</v>
      </c>
    </row>
    <row r="60" spans="1:9" x14ac:dyDescent="0.2">
      <c r="A60" s="1">
        <v>421040</v>
      </c>
      <c r="B60" s="1">
        <v>3</v>
      </c>
      <c r="C60" s="1">
        <v>3</v>
      </c>
      <c r="D60" s="1">
        <v>2</v>
      </c>
      <c r="E60" s="1">
        <v>2785</v>
      </c>
      <c r="F60" s="2">
        <v>12483.571563548099</v>
      </c>
      <c r="G60" s="1">
        <v>0</v>
      </c>
      <c r="H60" s="1">
        <v>12</v>
      </c>
      <c r="I60">
        <v>18</v>
      </c>
    </row>
    <row r="61" spans="1:9" x14ac:dyDescent="0.2">
      <c r="A61" s="1">
        <v>460383</v>
      </c>
      <c r="B61" s="1">
        <v>4</v>
      </c>
      <c r="C61" s="1">
        <v>3</v>
      </c>
      <c r="D61" s="1">
        <v>3</v>
      </c>
      <c r="E61" s="1">
        <v>4345</v>
      </c>
      <c r="F61" s="2">
        <v>24791.526728815599</v>
      </c>
      <c r="G61" s="1">
        <v>1</v>
      </c>
      <c r="H61" s="1">
        <v>17</v>
      </c>
      <c r="I61">
        <v>31</v>
      </c>
    </row>
    <row r="62" spans="1:9" x14ac:dyDescent="0.2">
      <c r="A62" s="1">
        <v>473670</v>
      </c>
      <c r="B62" s="1">
        <v>5</v>
      </c>
      <c r="C62" s="1">
        <v>2</v>
      </c>
      <c r="D62" s="1">
        <v>2</v>
      </c>
      <c r="E62" s="1">
        <v>3083</v>
      </c>
      <c r="F62" s="2">
        <v>20617.453631091401</v>
      </c>
      <c r="G62" s="1">
        <v>1</v>
      </c>
      <c r="H62" s="1">
        <v>6</v>
      </c>
      <c r="I62">
        <v>37</v>
      </c>
    </row>
    <row r="63" spans="1:9" x14ac:dyDescent="0.2">
      <c r="A63" s="1">
        <v>397687</v>
      </c>
      <c r="B63" s="1">
        <v>3</v>
      </c>
      <c r="C63" s="1">
        <v>2</v>
      </c>
      <c r="D63" s="1">
        <v>2</v>
      </c>
      <c r="E63" s="1">
        <v>4125</v>
      </c>
      <c r="F63" s="2">
        <v>19113.751593258599</v>
      </c>
      <c r="G63" s="1">
        <v>1</v>
      </c>
      <c r="H63" s="1">
        <v>5</v>
      </c>
      <c r="I63">
        <v>41</v>
      </c>
    </row>
    <row r="64" spans="1:9" x14ac:dyDescent="0.2">
      <c r="A64" s="1">
        <v>421711</v>
      </c>
      <c r="B64" s="1">
        <v>3</v>
      </c>
      <c r="C64" s="1">
        <v>3</v>
      </c>
      <c r="D64" s="1">
        <v>3</v>
      </c>
      <c r="E64" s="1">
        <v>4275</v>
      </c>
      <c r="F64" s="2">
        <v>30276.7694895854</v>
      </c>
      <c r="G64" s="1">
        <v>0</v>
      </c>
      <c r="H64" s="1">
        <v>15</v>
      </c>
      <c r="I64">
        <v>36</v>
      </c>
    </row>
    <row r="65" spans="1:9" x14ac:dyDescent="0.2">
      <c r="A65" s="1">
        <v>379734</v>
      </c>
      <c r="B65" s="1">
        <v>5</v>
      </c>
      <c r="C65" s="1">
        <v>2</v>
      </c>
      <c r="D65" s="1">
        <v>3</v>
      </c>
      <c r="E65" s="1">
        <v>3813</v>
      </c>
      <c r="F65" s="2">
        <v>24320.2513548237</v>
      </c>
      <c r="G65" s="1">
        <v>0</v>
      </c>
      <c r="H65" s="1">
        <v>16</v>
      </c>
      <c r="I65">
        <v>31</v>
      </c>
    </row>
    <row r="66" spans="1:9" x14ac:dyDescent="0.2">
      <c r="A66" s="1">
        <v>412161</v>
      </c>
      <c r="B66" s="1">
        <v>4</v>
      </c>
      <c r="C66" s="1">
        <v>3</v>
      </c>
      <c r="D66" s="1">
        <v>3</v>
      </c>
      <c r="E66" s="1">
        <v>3600</v>
      </c>
      <c r="F66" s="2">
        <v>22006.1473378298</v>
      </c>
      <c r="G66" s="1">
        <v>0</v>
      </c>
      <c r="H66" s="1">
        <v>10</v>
      </c>
      <c r="I66">
        <v>32</v>
      </c>
    </row>
    <row r="67" spans="1:9" x14ac:dyDescent="0.2">
      <c r="A67" s="1">
        <v>388369</v>
      </c>
      <c r="B67" s="1">
        <v>5</v>
      </c>
      <c r="C67" s="1">
        <v>2</v>
      </c>
      <c r="D67" s="1">
        <v>2</v>
      </c>
      <c r="E67" s="1">
        <v>3672</v>
      </c>
      <c r="F67" s="2">
        <v>20302.691900698901</v>
      </c>
      <c r="G67" s="1">
        <v>0</v>
      </c>
      <c r="H67" s="1">
        <v>16</v>
      </c>
      <c r="I67">
        <v>15</v>
      </c>
    </row>
    <row r="68" spans="1:9" x14ac:dyDescent="0.2">
      <c r="A68" s="1">
        <v>439529</v>
      </c>
      <c r="B68" s="1">
        <v>3</v>
      </c>
      <c r="C68" s="1">
        <v>3</v>
      </c>
      <c r="D68" s="1">
        <v>3</v>
      </c>
      <c r="E68" s="1">
        <v>4373</v>
      </c>
      <c r="F68" s="2">
        <v>27249.101155197499</v>
      </c>
      <c r="G68" s="1">
        <v>1</v>
      </c>
      <c r="H68" s="1">
        <v>10</v>
      </c>
      <c r="I68">
        <v>29</v>
      </c>
    </row>
    <row r="69" spans="1:9" x14ac:dyDescent="0.2">
      <c r="A69" s="1">
        <v>355306</v>
      </c>
      <c r="B69" s="1">
        <v>4</v>
      </c>
      <c r="C69" s="1">
        <v>3</v>
      </c>
      <c r="D69" s="1">
        <v>3</v>
      </c>
      <c r="E69" s="1">
        <v>4107</v>
      </c>
      <c r="F69" s="2">
        <v>16084.707660153401</v>
      </c>
      <c r="G69" s="1">
        <v>0</v>
      </c>
      <c r="H69" s="1">
        <v>20</v>
      </c>
      <c r="I69">
        <v>26</v>
      </c>
    </row>
    <row r="70" spans="1:9" x14ac:dyDescent="0.2">
      <c r="A70" s="1">
        <v>443480</v>
      </c>
      <c r="B70" s="1">
        <v>4</v>
      </c>
      <c r="C70" s="1">
        <v>3</v>
      </c>
      <c r="D70" s="1">
        <v>3</v>
      </c>
      <c r="E70" s="1">
        <v>3266</v>
      </c>
      <c r="F70" s="2">
        <v>28035.872451829298</v>
      </c>
      <c r="G70" s="1">
        <v>1</v>
      </c>
      <c r="H70" s="1">
        <v>20</v>
      </c>
      <c r="I70">
        <v>27</v>
      </c>
    </row>
    <row r="71" spans="1:9" x14ac:dyDescent="0.2">
      <c r="A71" s="1">
        <v>376658</v>
      </c>
      <c r="B71" s="1">
        <v>5</v>
      </c>
      <c r="C71" s="1">
        <v>2</v>
      </c>
      <c r="D71" s="1">
        <v>3</v>
      </c>
      <c r="E71" s="1">
        <v>2818</v>
      </c>
      <c r="F71" s="2">
        <v>12670.1023463899</v>
      </c>
      <c r="G71" s="1">
        <v>1</v>
      </c>
      <c r="H71" s="1">
        <v>16</v>
      </c>
      <c r="I71">
        <v>29</v>
      </c>
    </row>
    <row r="72" spans="1:9" x14ac:dyDescent="0.2">
      <c r="A72" s="1">
        <v>434795</v>
      </c>
      <c r="B72" s="1">
        <v>3</v>
      </c>
      <c r="C72" s="1">
        <v>3</v>
      </c>
      <c r="D72" s="1">
        <v>3</v>
      </c>
      <c r="E72" s="1">
        <v>3350</v>
      </c>
      <c r="F72" s="2">
        <v>21271.927511920501</v>
      </c>
      <c r="G72" s="1">
        <v>1</v>
      </c>
      <c r="H72" s="1">
        <v>10</v>
      </c>
      <c r="I72">
        <v>45</v>
      </c>
    </row>
    <row r="73" spans="1:9" x14ac:dyDescent="0.2">
      <c r="A73" s="1">
        <v>358285</v>
      </c>
      <c r="B73" s="1">
        <v>5</v>
      </c>
      <c r="C73" s="1">
        <v>3</v>
      </c>
      <c r="D73" s="1">
        <v>2</v>
      </c>
      <c r="E73" s="1">
        <v>2875</v>
      </c>
      <c r="F73" s="2">
        <v>25248.635745548101</v>
      </c>
      <c r="G73" s="1">
        <v>1</v>
      </c>
      <c r="H73" s="1">
        <v>10</v>
      </c>
      <c r="I73">
        <v>40</v>
      </c>
    </row>
    <row r="74" spans="1:9" x14ac:dyDescent="0.2">
      <c r="A74" s="1">
        <v>405046</v>
      </c>
      <c r="B74" s="1">
        <v>5</v>
      </c>
      <c r="C74" s="1">
        <v>3</v>
      </c>
      <c r="D74" s="1">
        <v>3</v>
      </c>
      <c r="E74" s="1">
        <v>3982</v>
      </c>
      <c r="F74" s="2">
        <v>20397.887093086101</v>
      </c>
      <c r="G74" s="1">
        <v>0</v>
      </c>
      <c r="H74" s="1">
        <v>7</v>
      </c>
      <c r="I74">
        <v>39</v>
      </c>
    </row>
    <row r="75" spans="1:9" x14ac:dyDescent="0.2">
      <c r="A75" s="1">
        <v>448711</v>
      </c>
      <c r="B75" s="1">
        <v>3</v>
      </c>
      <c r="C75" s="1">
        <v>2</v>
      </c>
      <c r="D75" s="1">
        <v>3</v>
      </c>
      <c r="E75" s="1">
        <v>3041</v>
      </c>
      <c r="F75" s="2">
        <v>14211.317772890499</v>
      </c>
      <c r="G75" s="1">
        <v>1</v>
      </c>
      <c r="H75" s="1">
        <v>8</v>
      </c>
      <c r="I75">
        <v>50</v>
      </c>
    </row>
    <row r="76" spans="1:9" x14ac:dyDescent="0.2">
      <c r="A76" s="1">
        <v>445448</v>
      </c>
      <c r="B76" s="1">
        <v>3</v>
      </c>
      <c r="C76" s="1">
        <v>3</v>
      </c>
      <c r="D76" s="1">
        <v>3</v>
      </c>
      <c r="E76" s="1">
        <v>3365</v>
      </c>
      <c r="F76" s="2">
        <v>15180.2513235653</v>
      </c>
      <c r="G76" s="1">
        <v>1</v>
      </c>
      <c r="H76" s="1">
        <v>5</v>
      </c>
      <c r="I76">
        <v>39</v>
      </c>
    </row>
    <row r="77" spans="1:9" x14ac:dyDescent="0.2">
      <c r="A77" s="1">
        <v>386113</v>
      </c>
      <c r="B77" s="1">
        <v>5</v>
      </c>
      <c r="C77" s="1">
        <v>2</v>
      </c>
      <c r="D77" s="1">
        <v>3</v>
      </c>
      <c r="E77" s="1">
        <v>3049</v>
      </c>
      <c r="F77" s="2">
        <v>14180.4929914696</v>
      </c>
      <c r="G77" s="1">
        <v>1</v>
      </c>
      <c r="H77" s="1">
        <v>5</v>
      </c>
      <c r="I77">
        <v>32</v>
      </c>
    </row>
    <row r="78" spans="1:9" x14ac:dyDescent="0.2">
      <c r="A78" s="1">
        <v>465272</v>
      </c>
      <c r="B78" s="1">
        <v>4</v>
      </c>
      <c r="C78" s="1">
        <v>2</v>
      </c>
      <c r="D78" s="1">
        <v>3</v>
      </c>
      <c r="E78" s="1">
        <v>3847</v>
      </c>
      <c r="F78" s="2">
        <v>25560.199985090399</v>
      </c>
      <c r="G78" s="1">
        <v>0</v>
      </c>
      <c r="H78" s="1">
        <v>19</v>
      </c>
      <c r="I78">
        <v>21</v>
      </c>
    </row>
    <row r="79" spans="1:9" x14ac:dyDescent="0.2">
      <c r="A79" s="1">
        <v>357283</v>
      </c>
      <c r="B79" s="1">
        <v>3</v>
      </c>
      <c r="C79" s="1">
        <v>2</v>
      </c>
      <c r="D79" s="1">
        <v>3</v>
      </c>
      <c r="E79" s="1">
        <v>3550</v>
      </c>
      <c r="F79" s="2">
        <v>23480.510710344101</v>
      </c>
      <c r="G79" s="1">
        <v>1</v>
      </c>
      <c r="H79" s="1">
        <v>14</v>
      </c>
      <c r="I79">
        <v>33</v>
      </c>
    </row>
    <row r="80" spans="1:9" x14ac:dyDescent="0.2">
      <c r="A80" s="1">
        <v>414120</v>
      </c>
      <c r="B80" s="1">
        <v>3</v>
      </c>
      <c r="C80" s="1">
        <v>3</v>
      </c>
      <c r="D80" s="1">
        <v>3</v>
      </c>
      <c r="E80" s="1">
        <v>4075</v>
      </c>
      <c r="F80" s="2">
        <v>12576.3618479714</v>
      </c>
      <c r="G80" s="1">
        <v>1</v>
      </c>
      <c r="H80" s="1">
        <v>5</v>
      </c>
      <c r="I80">
        <v>26</v>
      </c>
    </row>
    <row r="81" spans="1:9" x14ac:dyDescent="0.2">
      <c r="A81" s="1">
        <v>416034</v>
      </c>
      <c r="B81" s="1">
        <v>3</v>
      </c>
      <c r="C81" s="1">
        <v>2</v>
      </c>
      <c r="D81" s="1">
        <v>3</v>
      </c>
      <c r="E81" s="1">
        <v>3589</v>
      </c>
      <c r="F81" s="2">
        <v>28589.8775510015</v>
      </c>
      <c r="G81" s="1">
        <v>1</v>
      </c>
      <c r="H81" s="1">
        <v>11</v>
      </c>
      <c r="I81">
        <v>25</v>
      </c>
    </row>
    <row r="82" spans="1:9" x14ac:dyDescent="0.2">
      <c r="A82" s="1">
        <v>470892</v>
      </c>
      <c r="B82" s="1">
        <v>3</v>
      </c>
      <c r="C82" s="1">
        <v>2</v>
      </c>
      <c r="D82" s="1">
        <v>3</v>
      </c>
      <c r="E82" s="1">
        <v>3059</v>
      </c>
      <c r="F82" s="2">
        <v>26617.466596005299</v>
      </c>
      <c r="G82" s="1">
        <v>0</v>
      </c>
      <c r="H82" s="1">
        <v>20</v>
      </c>
      <c r="I82">
        <v>18</v>
      </c>
    </row>
    <row r="83" spans="1:9" x14ac:dyDescent="0.2">
      <c r="A83" s="1">
        <v>417992</v>
      </c>
      <c r="B83" s="1">
        <v>3</v>
      </c>
      <c r="C83" s="1">
        <v>2</v>
      </c>
      <c r="D83" s="1">
        <v>3</v>
      </c>
      <c r="E83" s="1">
        <v>3016</v>
      </c>
      <c r="F83" s="2">
        <v>8990.2238520787105</v>
      </c>
      <c r="G83" s="1">
        <v>0</v>
      </c>
      <c r="H83" s="1">
        <v>17</v>
      </c>
      <c r="I83">
        <v>15</v>
      </c>
    </row>
    <row r="84" spans="1:9" x14ac:dyDescent="0.2">
      <c r="A84" s="1">
        <v>444660</v>
      </c>
      <c r="B84" s="1">
        <v>4</v>
      </c>
      <c r="C84" s="1">
        <v>2</v>
      </c>
      <c r="D84" s="1">
        <v>2</v>
      </c>
      <c r="E84" s="1">
        <v>3950</v>
      </c>
      <c r="F84" s="2">
        <v>10648.600400752601</v>
      </c>
      <c r="G84" s="1">
        <v>0</v>
      </c>
      <c r="H84" s="1">
        <v>7</v>
      </c>
      <c r="I84">
        <v>31</v>
      </c>
    </row>
    <row r="85" spans="1:9" x14ac:dyDescent="0.2">
      <c r="A85" s="1">
        <v>393902</v>
      </c>
      <c r="B85" s="1">
        <v>5</v>
      </c>
      <c r="C85" s="1">
        <v>3</v>
      </c>
      <c r="D85" s="1">
        <v>3</v>
      </c>
      <c r="E85" s="1">
        <v>4050</v>
      </c>
      <c r="F85" s="2">
        <v>29576.383737160599</v>
      </c>
      <c r="G85" s="1">
        <v>1</v>
      </c>
      <c r="H85" s="1">
        <v>20</v>
      </c>
      <c r="I85">
        <v>11</v>
      </c>
    </row>
    <row r="86" spans="1:9" x14ac:dyDescent="0.2">
      <c r="A86" s="1">
        <v>381656</v>
      </c>
      <c r="B86" s="1">
        <v>4</v>
      </c>
      <c r="C86" s="1">
        <v>2</v>
      </c>
      <c r="D86" s="1">
        <v>3</v>
      </c>
      <c r="E86" s="1">
        <v>4202</v>
      </c>
      <c r="F86" s="2">
        <v>24107.5874553785</v>
      </c>
      <c r="G86" s="1">
        <v>0</v>
      </c>
      <c r="H86" s="1">
        <v>8</v>
      </c>
      <c r="I86">
        <v>48</v>
      </c>
    </row>
    <row r="87" spans="1:9" x14ac:dyDescent="0.2">
      <c r="A87" s="1">
        <v>456351</v>
      </c>
      <c r="B87" s="1">
        <v>4</v>
      </c>
      <c r="C87" s="1">
        <v>2</v>
      </c>
      <c r="D87" s="1">
        <v>3</v>
      </c>
      <c r="E87" s="1">
        <v>3382</v>
      </c>
      <c r="F87" s="2">
        <v>19734.277739655099</v>
      </c>
      <c r="G87" s="1">
        <v>0</v>
      </c>
      <c r="H87" s="1">
        <v>11</v>
      </c>
      <c r="I87">
        <v>37</v>
      </c>
    </row>
    <row r="88" spans="1:9" x14ac:dyDescent="0.2">
      <c r="A88" s="1">
        <v>365948</v>
      </c>
      <c r="B88" s="1">
        <v>4</v>
      </c>
      <c r="C88" s="1">
        <v>2</v>
      </c>
      <c r="D88" s="1">
        <v>2</v>
      </c>
      <c r="E88" s="1">
        <v>4386</v>
      </c>
      <c r="F88" s="2">
        <v>22279.137559872099</v>
      </c>
      <c r="G88" s="1">
        <v>0</v>
      </c>
      <c r="H88" s="1">
        <v>18</v>
      </c>
      <c r="I88">
        <v>40</v>
      </c>
    </row>
    <row r="89" spans="1:9" x14ac:dyDescent="0.2">
      <c r="A89" s="1">
        <v>465241</v>
      </c>
      <c r="B89" s="1">
        <v>4</v>
      </c>
      <c r="C89" s="1">
        <v>2</v>
      </c>
      <c r="D89" s="1">
        <v>3</v>
      </c>
      <c r="E89" s="1">
        <v>4117</v>
      </c>
      <c r="F89" s="2">
        <v>10631.1856784108</v>
      </c>
      <c r="G89" s="1">
        <v>0</v>
      </c>
      <c r="H89" s="1">
        <v>12</v>
      </c>
      <c r="I89">
        <v>26</v>
      </c>
    </row>
    <row r="90" spans="1:9" x14ac:dyDescent="0.2">
      <c r="A90" s="1">
        <v>433714</v>
      </c>
      <c r="B90" s="1">
        <v>4</v>
      </c>
      <c r="C90" s="1">
        <v>2</v>
      </c>
      <c r="D90" s="1">
        <v>3</v>
      </c>
      <c r="E90" s="1">
        <v>3552</v>
      </c>
      <c r="F90" s="2">
        <v>12019.452973056101</v>
      </c>
      <c r="G90" s="1">
        <v>1</v>
      </c>
      <c r="H90" s="1">
        <v>18</v>
      </c>
      <c r="I90">
        <v>32</v>
      </c>
    </row>
    <row r="91" spans="1:9" x14ac:dyDescent="0.2">
      <c r="A91" s="1">
        <v>362050</v>
      </c>
      <c r="B91" s="1">
        <v>5</v>
      </c>
      <c r="C91" s="1">
        <v>3</v>
      </c>
      <c r="D91" s="1">
        <v>2</v>
      </c>
      <c r="E91" s="1">
        <v>3038</v>
      </c>
      <c r="F91" s="2">
        <v>25085.139709383999</v>
      </c>
      <c r="G91" s="1">
        <v>1</v>
      </c>
      <c r="H91" s="1">
        <v>11</v>
      </c>
      <c r="I91">
        <v>46</v>
      </c>
    </row>
    <row r="92" spans="1:9" x14ac:dyDescent="0.2">
      <c r="A92" s="1">
        <v>372481</v>
      </c>
      <c r="B92" s="1">
        <v>4</v>
      </c>
      <c r="C92" s="1">
        <v>2</v>
      </c>
      <c r="D92" s="1">
        <v>3</v>
      </c>
      <c r="E92" s="1">
        <v>3318</v>
      </c>
      <c r="F92" s="2">
        <v>13702.2298109228</v>
      </c>
      <c r="G92" s="1">
        <v>1</v>
      </c>
      <c r="H92" s="1">
        <v>16</v>
      </c>
      <c r="I92">
        <v>25</v>
      </c>
    </row>
    <row r="93" spans="1:9" x14ac:dyDescent="0.2">
      <c r="A93" s="1">
        <v>446311</v>
      </c>
      <c r="B93" s="1">
        <v>4</v>
      </c>
      <c r="C93" s="1">
        <v>3</v>
      </c>
      <c r="D93" s="1">
        <v>2</v>
      </c>
      <c r="E93" s="1">
        <v>2771</v>
      </c>
      <c r="F93" s="2">
        <v>25378.376798274101</v>
      </c>
      <c r="G93" s="1">
        <v>1</v>
      </c>
      <c r="H93" s="1">
        <v>11</v>
      </c>
      <c r="I93">
        <v>30</v>
      </c>
    </row>
    <row r="94" spans="1:9" x14ac:dyDescent="0.2">
      <c r="A94" s="1">
        <v>401155</v>
      </c>
      <c r="B94" s="1">
        <v>4</v>
      </c>
      <c r="C94" s="1">
        <v>3</v>
      </c>
      <c r="D94" s="1">
        <v>2</v>
      </c>
      <c r="E94" s="1">
        <v>3983</v>
      </c>
      <c r="F94" s="2">
        <v>18268.4210774274</v>
      </c>
      <c r="G94" s="1">
        <v>0</v>
      </c>
      <c r="H94" s="1">
        <v>18</v>
      </c>
      <c r="I94">
        <v>38</v>
      </c>
    </row>
    <row r="95" spans="1:9" x14ac:dyDescent="0.2">
      <c r="A95" s="1">
        <v>395510</v>
      </c>
      <c r="B95" s="1">
        <v>5</v>
      </c>
      <c r="C95" s="1">
        <v>3</v>
      </c>
      <c r="D95" s="1">
        <v>2</v>
      </c>
      <c r="E95" s="1">
        <v>3265</v>
      </c>
      <c r="F95" s="2">
        <v>23528.6107512405</v>
      </c>
      <c r="G95" s="1">
        <v>0</v>
      </c>
      <c r="H95" s="1">
        <v>13</v>
      </c>
      <c r="I95">
        <v>23</v>
      </c>
    </row>
    <row r="96" spans="1:9" x14ac:dyDescent="0.2">
      <c r="A96" s="1">
        <v>370965</v>
      </c>
      <c r="B96" s="1">
        <v>4</v>
      </c>
      <c r="C96" s="1">
        <v>2</v>
      </c>
      <c r="D96" s="1">
        <v>2</v>
      </c>
      <c r="E96" s="1">
        <v>3190</v>
      </c>
      <c r="F96" s="2">
        <v>12732.648683375999</v>
      </c>
      <c r="G96" s="1">
        <v>0</v>
      </c>
      <c r="H96" s="1">
        <v>6</v>
      </c>
      <c r="I96">
        <v>27</v>
      </c>
    </row>
    <row r="97" spans="1:9" x14ac:dyDescent="0.2">
      <c r="A97" s="1">
        <v>373189</v>
      </c>
      <c r="B97" s="1">
        <v>3</v>
      </c>
      <c r="C97" s="1">
        <v>3</v>
      </c>
      <c r="D97" s="1">
        <v>2</v>
      </c>
      <c r="E97" s="1">
        <v>2868</v>
      </c>
      <c r="F97" s="2">
        <v>8169.2193127678302</v>
      </c>
      <c r="G97" s="1">
        <v>1</v>
      </c>
      <c r="H97" s="1">
        <v>7</v>
      </c>
      <c r="I97">
        <v>45</v>
      </c>
    </row>
    <row r="98" spans="1:9" x14ac:dyDescent="0.2">
      <c r="A98" s="1">
        <v>417494</v>
      </c>
      <c r="B98" s="1">
        <v>3</v>
      </c>
      <c r="C98" s="1">
        <v>3</v>
      </c>
      <c r="D98" s="1">
        <v>2</v>
      </c>
      <c r="E98" s="1">
        <v>3131</v>
      </c>
      <c r="F98" s="2">
        <v>21918.451732809201</v>
      </c>
      <c r="G98" s="1">
        <v>0</v>
      </c>
      <c r="H98" s="1">
        <v>14</v>
      </c>
      <c r="I98">
        <v>38</v>
      </c>
    </row>
    <row r="99" spans="1:9" x14ac:dyDescent="0.2">
      <c r="A99" s="1">
        <v>355344</v>
      </c>
      <c r="B99" s="1">
        <v>4</v>
      </c>
      <c r="C99" s="1">
        <v>3</v>
      </c>
      <c r="D99" s="1">
        <v>2</v>
      </c>
      <c r="E99" s="1">
        <v>3118</v>
      </c>
      <c r="F99" s="2">
        <v>8202.43422030275</v>
      </c>
      <c r="G99" s="1">
        <v>1</v>
      </c>
      <c r="H99" s="1">
        <v>19</v>
      </c>
      <c r="I99">
        <v>19</v>
      </c>
    </row>
    <row r="100" spans="1:9" x14ac:dyDescent="0.2">
      <c r="A100" s="1">
        <v>379654</v>
      </c>
      <c r="B100" s="1">
        <v>3</v>
      </c>
      <c r="C100" s="1">
        <v>2</v>
      </c>
      <c r="D100" s="1">
        <v>3</v>
      </c>
      <c r="E100" s="1">
        <v>3875</v>
      </c>
      <c r="F100" s="2">
        <v>22011.706261749099</v>
      </c>
      <c r="G100" s="1">
        <v>1</v>
      </c>
      <c r="H100" s="1">
        <v>17</v>
      </c>
      <c r="I100">
        <v>18</v>
      </c>
    </row>
    <row r="101" spans="1:9" x14ac:dyDescent="0.2">
      <c r="A101" s="1">
        <v>353383</v>
      </c>
      <c r="B101" s="1">
        <v>3</v>
      </c>
      <c r="C101" s="1">
        <v>3</v>
      </c>
      <c r="D101" s="1">
        <v>2</v>
      </c>
      <c r="E101" s="1">
        <v>3744</v>
      </c>
      <c r="F101" s="2">
        <v>26809.9136469408</v>
      </c>
      <c r="G101" s="1">
        <v>0</v>
      </c>
      <c r="H101" s="1">
        <v>16</v>
      </c>
      <c r="I101">
        <v>19</v>
      </c>
    </row>
    <row r="102" spans="1:9" x14ac:dyDescent="0.2">
      <c r="A102" s="1">
        <v>417495</v>
      </c>
      <c r="B102" s="1">
        <v>4</v>
      </c>
      <c r="C102" s="1">
        <v>3</v>
      </c>
      <c r="D102" s="1">
        <v>2</v>
      </c>
      <c r="E102" s="1">
        <v>3489</v>
      </c>
      <c r="F102" s="2">
        <v>16915.1442899863</v>
      </c>
      <c r="G102" s="1">
        <v>0</v>
      </c>
      <c r="H102" s="1">
        <v>7</v>
      </c>
      <c r="I102">
        <v>37</v>
      </c>
    </row>
    <row r="103" spans="1:9" x14ac:dyDescent="0.2">
      <c r="A103" s="1">
        <v>429166</v>
      </c>
      <c r="B103" s="1">
        <v>3</v>
      </c>
      <c r="C103" s="1">
        <v>3</v>
      </c>
      <c r="D103" s="1">
        <v>3</v>
      </c>
      <c r="E103" s="1">
        <v>3428</v>
      </c>
      <c r="F103" s="2">
        <v>15176.823268517201</v>
      </c>
      <c r="G103" s="1">
        <v>0</v>
      </c>
      <c r="H103" s="1">
        <v>20</v>
      </c>
      <c r="I103">
        <v>18</v>
      </c>
    </row>
    <row r="104" spans="1:9" x14ac:dyDescent="0.2">
      <c r="A104" s="1">
        <v>391227</v>
      </c>
      <c r="B104" s="1">
        <v>5</v>
      </c>
      <c r="C104" s="1">
        <v>2</v>
      </c>
      <c r="D104" s="1">
        <v>3</v>
      </c>
      <c r="E104" s="1">
        <v>4279</v>
      </c>
      <c r="F104" s="2">
        <v>20390.114929791001</v>
      </c>
      <c r="G104" s="1">
        <v>1</v>
      </c>
      <c r="H104" s="1">
        <v>10</v>
      </c>
      <c r="I104">
        <v>20</v>
      </c>
    </row>
    <row r="105" spans="1:9" x14ac:dyDescent="0.2">
      <c r="A105" s="1">
        <v>419638</v>
      </c>
      <c r="B105" s="1">
        <v>4</v>
      </c>
      <c r="C105" s="1">
        <v>2</v>
      </c>
      <c r="D105" s="1">
        <v>3</v>
      </c>
      <c r="E105" s="1">
        <v>2977</v>
      </c>
      <c r="F105" s="2">
        <v>16911.2515552654</v>
      </c>
      <c r="G105" s="1">
        <v>0</v>
      </c>
      <c r="H105" s="1">
        <v>11</v>
      </c>
      <c r="I105">
        <v>31</v>
      </c>
    </row>
    <row r="106" spans="1:9" x14ac:dyDescent="0.2">
      <c r="A106" s="1">
        <v>431309</v>
      </c>
      <c r="B106" s="1">
        <v>5</v>
      </c>
      <c r="C106" s="1">
        <v>2</v>
      </c>
      <c r="D106" s="1">
        <v>3</v>
      </c>
      <c r="E106" s="1">
        <v>4496</v>
      </c>
      <c r="F106" s="2">
        <v>18786.0162256039</v>
      </c>
      <c r="G106" s="1">
        <v>1</v>
      </c>
      <c r="H106" s="1">
        <v>13</v>
      </c>
      <c r="I106">
        <v>35</v>
      </c>
    </row>
    <row r="107" spans="1:9" x14ac:dyDescent="0.2">
      <c r="A107" s="1">
        <v>370744</v>
      </c>
      <c r="B107" s="1">
        <v>3</v>
      </c>
      <c r="C107" s="1">
        <v>3</v>
      </c>
      <c r="D107" s="1">
        <v>2</v>
      </c>
      <c r="E107" s="1">
        <v>3889</v>
      </c>
      <c r="F107" s="2">
        <v>26388.800494965799</v>
      </c>
      <c r="G107" s="1">
        <v>1</v>
      </c>
      <c r="H107" s="1">
        <v>18</v>
      </c>
      <c r="I107">
        <v>33</v>
      </c>
    </row>
    <row r="108" spans="1:9" x14ac:dyDescent="0.2">
      <c r="A108" s="1">
        <v>400830</v>
      </c>
      <c r="B108" s="1">
        <v>5</v>
      </c>
      <c r="C108" s="1">
        <v>2</v>
      </c>
      <c r="D108" s="1">
        <v>3</v>
      </c>
      <c r="E108" s="1">
        <v>3735</v>
      </c>
      <c r="F108" s="2">
        <v>18062.327882199901</v>
      </c>
      <c r="G108" s="1">
        <v>0</v>
      </c>
      <c r="H108" s="1">
        <v>7</v>
      </c>
      <c r="I108">
        <v>36</v>
      </c>
    </row>
    <row r="109" spans="1:9" x14ac:dyDescent="0.2">
      <c r="A109" s="1">
        <v>442122</v>
      </c>
      <c r="B109" s="1">
        <v>5</v>
      </c>
      <c r="C109" s="1">
        <v>3</v>
      </c>
      <c r="D109" s="1">
        <v>2</v>
      </c>
      <c r="E109" s="1">
        <v>3497</v>
      </c>
      <c r="F109" s="2">
        <v>21544.078994729</v>
      </c>
      <c r="G109" s="1">
        <v>1</v>
      </c>
      <c r="H109" s="1">
        <v>18</v>
      </c>
      <c r="I109">
        <v>38</v>
      </c>
    </row>
    <row r="110" spans="1:9" x14ac:dyDescent="0.2">
      <c r="A110" s="1">
        <v>426359</v>
      </c>
      <c r="B110" s="1">
        <v>3</v>
      </c>
      <c r="C110" s="1">
        <v>2</v>
      </c>
      <c r="D110" s="1">
        <v>3</v>
      </c>
      <c r="E110" s="1">
        <v>3425</v>
      </c>
      <c r="F110" s="2">
        <v>12398.407072173701</v>
      </c>
      <c r="G110" s="1">
        <v>1</v>
      </c>
      <c r="H110" s="1">
        <v>16</v>
      </c>
      <c r="I110">
        <v>14</v>
      </c>
    </row>
    <row r="111" spans="1:9" x14ac:dyDescent="0.2">
      <c r="A111" s="1">
        <v>373200</v>
      </c>
      <c r="B111" s="1">
        <v>4</v>
      </c>
      <c r="C111" s="1">
        <v>2</v>
      </c>
      <c r="D111" s="1">
        <v>2</v>
      </c>
      <c r="E111" s="1">
        <v>3357</v>
      </c>
      <c r="F111" s="2">
        <v>24497.351079937798</v>
      </c>
      <c r="G111" s="1">
        <v>1</v>
      </c>
      <c r="H111" s="1">
        <v>10</v>
      </c>
      <c r="I111">
        <v>49</v>
      </c>
    </row>
    <row r="112" spans="1:9" x14ac:dyDescent="0.2">
      <c r="A112" s="1">
        <v>455155</v>
      </c>
      <c r="B112" s="1">
        <v>4</v>
      </c>
      <c r="C112" s="1">
        <v>2</v>
      </c>
      <c r="D112" s="1">
        <v>3</v>
      </c>
      <c r="E112" s="1">
        <v>4342</v>
      </c>
      <c r="F112" s="2">
        <v>27165.180949747999</v>
      </c>
      <c r="G112" s="1">
        <v>1</v>
      </c>
      <c r="H112" s="1">
        <v>15</v>
      </c>
      <c r="I112">
        <v>26</v>
      </c>
    </row>
    <row r="113" spans="1:9" x14ac:dyDescent="0.2">
      <c r="A113" s="1">
        <v>423695</v>
      </c>
      <c r="B113" s="1">
        <v>4</v>
      </c>
      <c r="C113" s="1">
        <v>2</v>
      </c>
      <c r="D113" s="1">
        <v>2</v>
      </c>
      <c r="E113" s="1">
        <v>4096</v>
      </c>
      <c r="F113" s="2">
        <v>18958.603045056199</v>
      </c>
      <c r="G113" s="1">
        <v>1</v>
      </c>
      <c r="H113" s="1">
        <v>13</v>
      </c>
      <c r="I113">
        <v>32</v>
      </c>
    </row>
    <row r="114" spans="1:9" x14ac:dyDescent="0.2">
      <c r="A114" s="1">
        <v>467326</v>
      </c>
      <c r="B114" s="1">
        <v>4</v>
      </c>
      <c r="C114" s="1">
        <v>2</v>
      </c>
      <c r="D114" s="1">
        <v>2</v>
      </c>
      <c r="E114" s="1">
        <v>4161</v>
      </c>
      <c r="F114" s="2">
        <v>22076.168685753899</v>
      </c>
      <c r="G114" s="1">
        <v>0</v>
      </c>
      <c r="H114" s="1">
        <v>15</v>
      </c>
      <c r="I114">
        <v>17</v>
      </c>
    </row>
    <row r="115" spans="1:9" x14ac:dyDescent="0.2">
      <c r="A115" s="1">
        <v>424760</v>
      </c>
      <c r="B115" s="1">
        <v>3</v>
      </c>
      <c r="C115" s="1">
        <v>3</v>
      </c>
      <c r="D115" s="1">
        <v>3</v>
      </c>
      <c r="E115" s="1">
        <v>4089</v>
      </c>
      <c r="F115" s="2">
        <v>20344.4013842485</v>
      </c>
      <c r="G115" s="1">
        <v>1</v>
      </c>
      <c r="H115" s="1">
        <v>8</v>
      </c>
      <c r="I115">
        <v>50</v>
      </c>
    </row>
    <row r="116" spans="1:9" x14ac:dyDescent="0.2">
      <c r="A116" s="1">
        <v>433807</v>
      </c>
      <c r="B116" s="1">
        <v>4</v>
      </c>
      <c r="C116" s="1">
        <v>3</v>
      </c>
      <c r="D116" s="1">
        <v>3</v>
      </c>
      <c r="E116" s="1">
        <v>3476</v>
      </c>
      <c r="F116" s="2">
        <v>12856.3292078472</v>
      </c>
      <c r="G116" s="1">
        <v>1</v>
      </c>
      <c r="H116" s="1">
        <v>10</v>
      </c>
      <c r="I116">
        <v>36</v>
      </c>
    </row>
    <row r="117" spans="1:9" x14ac:dyDescent="0.2">
      <c r="A117" s="1">
        <v>398942</v>
      </c>
      <c r="B117" s="1">
        <v>4</v>
      </c>
      <c r="C117" s="1">
        <v>2</v>
      </c>
      <c r="D117" s="1">
        <v>2</v>
      </c>
      <c r="E117" s="1">
        <v>3025</v>
      </c>
      <c r="F117" s="2">
        <v>12783.313152548801</v>
      </c>
      <c r="G117" s="1">
        <v>1</v>
      </c>
      <c r="H117" s="1">
        <v>10</v>
      </c>
      <c r="I117">
        <v>37</v>
      </c>
    </row>
    <row r="118" spans="1:9" x14ac:dyDescent="0.2">
      <c r="A118" s="1">
        <v>393751</v>
      </c>
      <c r="B118" s="1">
        <v>3</v>
      </c>
      <c r="C118" s="1">
        <v>3</v>
      </c>
      <c r="D118" s="1">
        <v>3</v>
      </c>
      <c r="E118" s="1">
        <v>3278</v>
      </c>
      <c r="F118" s="2">
        <v>10914.8081522837</v>
      </c>
      <c r="G118" s="1">
        <v>1</v>
      </c>
      <c r="H118" s="1">
        <v>18</v>
      </c>
      <c r="I118">
        <v>18</v>
      </c>
    </row>
    <row r="119" spans="1:9" x14ac:dyDescent="0.2">
      <c r="A119" s="1">
        <v>372107</v>
      </c>
      <c r="B119" s="1">
        <v>5</v>
      </c>
      <c r="C119" s="1">
        <v>3</v>
      </c>
      <c r="D119" s="1">
        <v>3</v>
      </c>
      <c r="E119" s="1">
        <v>3684</v>
      </c>
      <c r="F119" s="2">
        <v>22087.147956917899</v>
      </c>
      <c r="G119" s="1">
        <v>0</v>
      </c>
      <c r="H119" s="1">
        <v>8</v>
      </c>
      <c r="I119">
        <v>51</v>
      </c>
    </row>
    <row r="120" spans="1:9" x14ac:dyDescent="0.2">
      <c r="A120" s="1">
        <v>354200</v>
      </c>
      <c r="B120" s="1">
        <v>4</v>
      </c>
      <c r="C120" s="1">
        <v>3</v>
      </c>
      <c r="D120" s="1">
        <v>3</v>
      </c>
      <c r="E120" s="1">
        <v>3504</v>
      </c>
      <c r="F120" s="2">
        <v>27957.053347588298</v>
      </c>
      <c r="G120" s="1">
        <v>0</v>
      </c>
      <c r="H120" s="1">
        <v>17</v>
      </c>
      <c r="I120">
        <v>43</v>
      </c>
    </row>
    <row r="121" spans="1:9" x14ac:dyDescent="0.2">
      <c r="A121" s="1">
        <v>419725</v>
      </c>
      <c r="B121" s="1">
        <v>5</v>
      </c>
      <c r="C121" s="1">
        <v>2</v>
      </c>
      <c r="D121" s="1">
        <v>2</v>
      </c>
      <c r="E121" s="1">
        <v>2932</v>
      </c>
      <c r="F121" s="2">
        <v>20190.845631718301</v>
      </c>
      <c r="G121" s="1">
        <v>0</v>
      </c>
      <c r="H121" s="1">
        <v>10</v>
      </c>
      <c r="I121">
        <v>34</v>
      </c>
    </row>
    <row r="122" spans="1:9" x14ac:dyDescent="0.2">
      <c r="A122" s="1">
        <v>424751</v>
      </c>
      <c r="B122" s="1">
        <v>5</v>
      </c>
      <c r="C122" s="1">
        <v>3</v>
      </c>
      <c r="D122" s="1">
        <v>3</v>
      </c>
      <c r="E122" s="1">
        <v>3891</v>
      </c>
      <c r="F122" s="2">
        <v>25073.365987789399</v>
      </c>
      <c r="G122" s="1">
        <v>0</v>
      </c>
      <c r="H122" s="1">
        <v>7</v>
      </c>
      <c r="I122">
        <v>32</v>
      </c>
    </row>
    <row r="123" spans="1:9" x14ac:dyDescent="0.2">
      <c r="A123" s="1">
        <v>404936</v>
      </c>
      <c r="B123" s="1">
        <v>5</v>
      </c>
      <c r="C123" s="1">
        <v>3</v>
      </c>
      <c r="D123" s="1">
        <v>2</v>
      </c>
      <c r="E123" s="1">
        <v>3092</v>
      </c>
      <c r="F123" s="2">
        <v>11886.421455838599</v>
      </c>
      <c r="G123" s="1">
        <v>0</v>
      </c>
      <c r="H123" s="1">
        <v>14</v>
      </c>
      <c r="I123">
        <v>26</v>
      </c>
    </row>
    <row r="124" spans="1:9" x14ac:dyDescent="0.2">
      <c r="A124" s="1">
        <v>437356</v>
      </c>
      <c r="B124" s="1">
        <v>5</v>
      </c>
      <c r="C124" s="1">
        <v>2</v>
      </c>
      <c r="D124" s="1">
        <v>2</v>
      </c>
      <c r="E124" s="1">
        <v>4140</v>
      </c>
      <c r="F124" s="2">
        <v>16661.103374070401</v>
      </c>
      <c r="G124" s="1">
        <v>1</v>
      </c>
      <c r="H124" s="1">
        <v>20</v>
      </c>
      <c r="I124">
        <v>23</v>
      </c>
    </row>
    <row r="125" spans="1:9" x14ac:dyDescent="0.2">
      <c r="A125" s="1">
        <v>471297</v>
      </c>
      <c r="B125" s="1">
        <v>5</v>
      </c>
      <c r="C125" s="1">
        <v>3</v>
      </c>
      <c r="D125" s="1">
        <v>3</v>
      </c>
      <c r="E125" s="1">
        <v>4305</v>
      </c>
      <c r="F125" s="2">
        <v>21326.292037375501</v>
      </c>
      <c r="G125" s="1">
        <v>1</v>
      </c>
      <c r="H125" s="1">
        <v>7</v>
      </c>
      <c r="I125">
        <v>24</v>
      </c>
    </row>
    <row r="126" spans="1:9" x14ac:dyDescent="0.2">
      <c r="A126" s="1">
        <v>372417</v>
      </c>
      <c r="B126" s="1">
        <v>5</v>
      </c>
      <c r="C126" s="1">
        <v>3</v>
      </c>
      <c r="D126" s="1">
        <v>2</v>
      </c>
      <c r="E126" s="1">
        <v>4149</v>
      </c>
      <c r="F126" s="2">
        <v>20759.428832242502</v>
      </c>
      <c r="G126" s="1">
        <v>1</v>
      </c>
      <c r="H126" s="1">
        <v>8</v>
      </c>
      <c r="I126">
        <v>30</v>
      </c>
    </row>
    <row r="127" spans="1:9" x14ac:dyDescent="0.2">
      <c r="A127" s="1">
        <v>357687</v>
      </c>
      <c r="B127" s="1">
        <v>5</v>
      </c>
      <c r="C127" s="1">
        <v>2</v>
      </c>
      <c r="D127" s="1">
        <v>2</v>
      </c>
      <c r="E127" s="1">
        <v>3955</v>
      </c>
      <c r="F127" s="2">
        <v>20342.7927142316</v>
      </c>
      <c r="G127" s="1">
        <v>0</v>
      </c>
      <c r="H127" s="1">
        <v>8</v>
      </c>
      <c r="I127">
        <v>51</v>
      </c>
    </row>
    <row r="128" spans="1:9" x14ac:dyDescent="0.2">
      <c r="A128" s="1">
        <v>468719</v>
      </c>
      <c r="B128" s="1">
        <v>4</v>
      </c>
      <c r="C128" s="1">
        <v>2</v>
      </c>
      <c r="D128" s="1">
        <v>3</v>
      </c>
      <c r="E128" s="1">
        <v>4102</v>
      </c>
      <c r="F128" s="2">
        <v>25252.849072864999</v>
      </c>
      <c r="G128" s="1">
        <v>0</v>
      </c>
      <c r="H128" s="1">
        <v>9</v>
      </c>
      <c r="I128">
        <v>32</v>
      </c>
    </row>
    <row r="129" spans="1:9" x14ac:dyDescent="0.2">
      <c r="A129" s="1">
        <v>410042</v>
      </c>
      <c r="B129" s="1">
        <v>4</v>
      </c>
      <c r="C129" s="1">
        <v>3</v>
      </c>
      <c r="D129" s="1">
        <v>2</v>
      </c>
      <c r="E129" s="1">
        <v>3796</v>
      </c>
      <c r="F129" s="2">
        <v>18604.365605432398</v>
      </c>
      <c r="G129" s="1">
        <v>1</v>
      </c>
      <c r="H129" s="1">
        <v>5</v>
      </c>
      <c r="I129">
        <v>46</v>
      </c>
    </row>
    <row r="130" spans="1:9" x14ac:dyDescent="0.2">
      <c r="A130" s="1">
        <v>363944</v>
      </c>
      <c r="B130" s="1">
        <v>4</v>
      </c>
      <c r="C130" s="1">
        <v>3</v>
      </c>
      <c r="D130" s="1">
        <v>2</v>
      </c>
      <c r="E130" s="1">
        <v>4268</v>
      </c>
      <c r="F130" s="2">
        <v>18300.5239077271</v>
      </c>
      <c r="G130" s="1">
        <v>1</v>
      </c>
      <c r="H130" s="1">
        <v>11</v>
      </c>
      <c r="I130">
        <v>30</v>
      </c>
    </row>
    <row r="131" spans="1:9" x14ac:dyDescent="0.2">
      <c r="A131" s="1">
        <v>458759</v>
      </c>
      <c r="B131" s="1">
        <v>5</v>
      </c>
      <c r="C131" s="1">
        <v>3</v>
      </c>
      <c r="D131" s="1">
        <v>2</v>
      </c>
      <c r="E131" s="1">
        <v>4496</v>
      </c>
      <c r="F131" s="2">
        <v>24759.404473919101</v>
      </c>
      <c r="G131" s="1">
        <v>0</v>
      </c>
      <c r="H131" s="1">
        <v>5</v>
      </c>
      <c r="I131">
        <v>35</v>
      </c>
    </row>
    <row r="132" spans="1:9" x14ac:dyDescent="0.2">
      <c r="A132" s="1">
        <v>433295</v>
      </c>
      <c r="B132" s="1">
        <v>5</v>
      </c>
      <c r="C132" s="1">
        <v>3</v>
      </c>
      <c r="D132" s="1">
        <v>2</v>
      </c>
      <c r="E132" s="1">
        <v>3092</v>
      </c>
      <c r="F132" s="2">
        <v>20637.376469924799</v>
      </c>
      <c r="G132" s="1">
        <v>0</v>
      </c>
      <c r="H132" s="1">
        <v>17</v>
      </c>
      <c r="I132">
        <v>32</v>
      </c>
    </row>
    <row r="133" spans="1:9" x14ac:dyDescent="0.2">
      <c r="A133" s="1">
        <v>427581</v>
      </c>
      <c r="B133" s="1">
        <v>5</v>
      </c>
      <c r="C133" s="1">
        <v>3</v>
      </c>
      <c r="D133" s="1">
        <v>3</v>
      </c>
      <c r="E133" s="1">
        <v>2962</v>
      </c>
      <c r="F133" s="2">
        <v>17462.768199853399</v>
      </c>
      <c r="G133" s="1">
        <v>1</v>
      </c>
      <c r="H133" s="1">
        <v>5</v>
      </c>
      <c r="I133">
        <v>45</v>
      </c>
    </row>
    <row r="134" spans="1:9" x14ac:dyDescent="0.2">
      <c r="A134" s="1">
        <v>454011</v>
      </c>
      <c r="B134" s="1">
        <v>5</v>
      </c>
      <c r="C134" s="1">
        <v>3</v>
      </c>
      <c r="D134" s="1">
        <v>3</v>
      </c>
      <c r="E134" s="1">
        <v>3376</v>
      </c>
      <c r="F134" s="2">
        <v>18025.796002125098</v>
      </c>
      <c r="G134" s="1">
        <v>0</v>
      </c>
      <c r="H134" s="1">
        <v>20</v>
      </c>
      <c r="I134">
        <v>26</v>
      </c>
    </row>
    <row r="135" spans="1:9" x14ac:dyDescent="0.2">
      <c r="A135" s="1">
        <v>462023</v>
      </c>
      <c r="B135" s="1">
        <v>4</v>
      </c>
      <c r="C135" s="1">
        <v>2</v>
      </c>
      <c r="D135" s="1">
        <v>3</v>
      </c>
      <c r="E135" s="1">
        <v>4426</v>
      </c>
      <c r="F135" s="2">
        <v>11206.135135890399</v>
      </c>
      <c r="G135" s="1">
        <v>1</v>
      </c>
      <c r="H135" s="1">
        <v>14</v>
      </c>
      <c r="I135">
        <v>20</v>
      </c>
    </row>
    <row r="136" spans="1:9" x14ac:dyDescent="0.2">
      <c r="A136" s="1">
        <v>372052</v>
      </c>
      <c r="B136" s="1">
        <v>4</v>
      </c>
      <c r="C136" s="1">
        <v>3</v>
      </c>
      <c r="D136" s="1">
        <v>3</v>
      </c>
      <c r="E136" s="1">
        <v>3247</v>
      </c>
      <c r="F136" s="2">
        <v>12958.245138079699</v>
      </c>
      <c r="G136" s="1">
        <v>0</v>
      </c>
      <c r="H136" s="1">
        <v>14</v>
      </c>
      <c r="I136">
        <v>28</v>
      </c>
    </row>
    <row r="137" spans="1:9" x14ac:dyDescent="0.2">
      <c r="A137" s="1">
        <v>406193</v>
      </c>
      <c r="B137" s="1">
        <v>5</v>
      </c>
      <c r="C137" s="1">
        <v>2</v>
      </c>
      <c r="D137" s="1">
        <v>3</v>
      </c>
      <c r="E137" s="1">
        <v>3462</v>
      </c>
      <c r="F137" s="2">
        <v>21855.659426121601</v>
      </c>
      <c r="G137" s="1">
        <v>0</v>
      </c>
      <c r="H137" s="1">
        <v>19</v>
      </c>
      <c r="I137">
        <v>17</v>
      </c>
    </row>
    <row r="138" spans="1:9" x14ac:dyDescent="0.2">
      <c r="A138" s="1">
        <v>350211</v>
      </c>
      <c r="B138" s="1">
        <v>5</v>
      </c>
      <c r="C138" s="1">
        <v>3</v>
      </c>
      <c r="D138" s="1">
        <v>3</v>
      </c>
      <c r="E138" s="1">
        <v>3333</v>
      </c>
      <c r="F138" s="2">
        <v>12883.7647882242</v>
      </c>
      <c r="G138" s="1">
        <v>1</v>
      </c>
      <c r="H138" s="1">
        <v>14</v>
      </c>
      <c r="I138">
        <v>44</v>
      </c>
    </row>
    <row r="139" spans="1:9" x14ac:dyDescent="0.2">
      <c r="A139" s="1">
        <v>355660</v>
      </c>
      <c r="B139" s="1">
        <v>3</v>
      </c>
      <c r="C139" s="1">
        <v>2</v>
      </c>
      <c r="D139" s="1">
        <v>2</v>
      </c>
      <c r="E139" s="1">
        <v>3505</v>
      </c>
      <c r="F139" s="2">
        <v>11089.433708456199</v>
      </c>
      <c r="G139" s="1">
        <v>0</v>
      </c>
      <c r="H139" s="1">
        <v>14</v>
      </c>
      <c r="I139">
        <v>25</v>
      </c>
    </row>
    <row r="140" spans="1:9" x14ac:dyDescent="0.2">
      <c r="A140" s="1">
        <v>380284</v>
      </c>
      <c r="B140" s="1">
        <v>5</v>
      </c>
      <c r="C140" s="1">
        <v>2</v>
      </c>
      <c r="D140" s="1">
        <v>2</v>
      </c>
      <c r="E140" s="1">
        <v>3783</v>
      </c>
      <c r="F140" s="2">
        <v>10690.2544868238</v>
      </c>
      <c r="G140" s="1">
        <v>1</v>
      </c>
      <c r="H140" s="1">
        <v>9</v>
      </c>
      <c r="I140">
        <v>48</v>
      </c>
    </row>
    <row r="141" spans="1:9" x14ac:dyDescent="0.2">
      <c r="A141" s="1">
        <v>409062</v>
      </c>
      <c r="B141" s="1">
        <v>5</v>
      </c>
      <c r="C141" s="1">
        <v>2</v>
      </c>
      <c r="D141" s="1">
        <v>2</v>
      </c>
      <c r="E141" s="1">
        <v>4235</v>
      </c>
      <c r="F141" s="2">
        <v>25207.677709002299</v>
      </c>
      <c r="G141" s="1">
        <v>1</v>
      </c>
      <c r="H141" s="1">
        <v>6</v>
      </c>
      <c r="I141">
        <v>49</v>
      </c>
    </row>
    <row r="142" spans="1:9" x14ac:dyDescent="0.2">
      <c r="A142" s="1">
        <v>412971</v>
      </c>
      <c r="B142" s="1">
        <v>4</v>
      </c>
      <c r="C142" s="1">
        <v>3</v>
      </c>
      <c r="D142" s="1">
        <v>2</v>
      </c>
      <c r="E142" s="1">
        <v>3090</v>
      </c>
      <c r="F142" s="2">
        <v>10015.339517262501</v>
      </c>
      <c r="G142" s="1">
        <v>0</v>
      </c>
      <c r="H142" s="1">
        <v>20</v>
      </c>
      <c r="I142">
        <v>40</v>
      </c>
    </row>
    <row r="143" spans="1:9" x14ac:dyDescent="0.2">
      <c r="A143" s="1">
        <v>457197</v>
      </c>
      <c r="B143" s="1">
        <v>5</v>
      </c>
      <c r="C143" s="1">
        <v>2</v>
      </c>
      <c r="D143" s="1">
        <v>2</v>
      </c>
      <c r="E143" s="1">
        <v>3150</v>
      </c>
      <c r="F143" s="2">
        <v>22700.8004170112</v>
      </c>
      <c r="G143" s="1">
        <v>0</v>
      </c>
      <c r="H143" s="1">
        <v>20</v>
      </c>
      <c r="I143">
        <v>23</v>
      </c>
    </row>
    <row r="144" spans="1:9" x14ac:dyDescent="0.2">
      <c r="A144" s="1">
        <v>390160</v>
      </c>
      <c r="B144" s="1">
        <v>5</v>
      </c>
      <c r="C144" s="1">
        <v>3</v>
      </c>
      <c r="D144" s="1">
        <v>2</v>
      </c>
      <c r="E144" s="1">
        <v>4265</v>
      </c>
      <c r="F144" s="2">
        <v>24738.105015031098</v>
      </c>
      <c r="G144" s="1">
        <v>1</v>
      </c>
      <c r="H144" s="1">
        <v>17</v>
      </c>
      <c r="I144">
        <v>38</v>
      </c>
    </row>
    <row r="145" spans="1:9" x14ac:dyDescent="0.2">
      <c r="A145" s="1">
        <v>442018</v>
      </c>
      <c r="B145" s="1">
        <v>3</v>
      </c>
      <c r="C145" s="1">
        <v>2</v>
      </c>
      <c r="D145" s="1">
        <v>3</v>
      </c>
      <c r="E145" s="1">
        <v>2774</v>
      </c>
      <c r="F145" s="2">
        <v>26406.154975534399</v>
      </c>
      <c r="G145" s="1">
        <v>1</v>
      </c>
      <c r="H145" s="1">
        <v>6</v>
      </c>
      <c r="I145">
        <v>38</v>
      </c>
    </row>
    <row r="146" spans="1:9" x14ac:dyDescent="0.2">
      <c r="A146" s="1">
        <v>435320</v>
      </c>
      <c r="B146" s="1">
        <v>5</v>
      </c>
      <c r="C146" s="1">
        <v>3</v>
      </c>
      <c r="D146" s="1">
        <v>3</v>
      </c>
      <c r="E146" s="1">
        <v>2885</v>
      </c>
      <c r="F146" s="2">
        <v>14447.3546711824</v>
      </c>
      <c r="G146" s="1">
        <v>1</v>
      </c>
      <c r="H146" s="1">
        <v>15</v>
      </c>
      <c r="I146">
        <v>28</v>
      </c>
    </row>
    <row r="147" spans="1:9" x14ac:dyDescent="0.2">
      <c r="A147" s="1">
        <v>435330</v>
      </c>
      <c r="B147" s="1">
        <v>4</v>
      </c>
      <c r="C147" s="1">
        <v>3</v>
      </c>
      <c r="D147" s="1">
        <v>2</v>
      </c>
      <c r="E147" s="1">
        <v>3583</v>
      </c>
      <c r="F147" s="2">
        <v>15982.711665406199</v>
      </c>
      <c r="G147" s="1">
        <v>0</v>
      </c>
      <c r="H147" s="1">
        <v>13</v>
      </c>
      <c r="I147">
        <v>17</v>
      </c>
    </row>
    <row r="148" spans="1:9" x14ac:dyDescent="0.2">
      <c r="A148" s="1">
        <v>387720</v>
      </c>
      <c r="B148" s="1">
        <v>4</v>
      </c>
      <c r="C148" s="1">
        <v>2</v>
      </c>
      <c r="D148" s="1">
        <v>3</v>
      </c>
      <c r="E148" s="1">
        <v>3814</v>
      </c>
      <c r="F148" s="2">
        <v>15302.6336732649</v>
      </c>
      <c r="G148" s="1">
        <v>1</v>
      </c>
      <c r="H148" s="1">
        <v>12</v>
      </c>
      <c r="I148">
        <v>19</v>
      </c>
    </row>
    <row r="149" spans="1:9" x14ac:dyDescent="0.2">
      <c r="A149" s="1">
        <v>384185</v>
      </c>
      <c r="B149" s="1">
        <v>4</v>
      </c>
      <c r="C149" s="1">
        <v>3</v>
      </c>
      <c r="D149" s="1">
        <v>3</v>
      </c>
      <c r="E149" s="1">
        <v>4473</v>
      </c>
      <c r="F149" s="2">
        <v>22887.2540352838</v>
      </c>
      <c r="G149" s="1">
        <v>1</v>
      </c>
      <c r="H149" s="1">
        <v>8</v>
      </c>
      <c r="I149">
        <v>45</v>
      </c>
    </row>
    <row r="150" spans="1:9" x14ac:dyDescent="0.2">
      <c r="A150" s="1">
        <v>379904</v>
      </c>
      <c r="B150" s="1">
        <v>4</v>
      </c>
      <c r="C150" s="1">
        <v>2</v>
      </c>
      <c r="D150" s="1">
        <v>3</v>
      </c>
      <c r="E150" s="1">
        <v>3376</v>
      </c>
      <c r="F150" s="2">
        <v>10187.576268811399</v>
      </c>
      <c r="G150" s="1">
        <v>1</v>
      </c>
      <c r="H150" s="1">
        <v>6</v>
      </c>
      <c r="I150">
        <v>32</v>
      </c>
    </row>
    <row r="151" spans="1:9" x14ac:dyDescent="0.2">
      <c r="A151" s="1">
        <v>362518</v>
      </c>
      <c r="B151" s="1">
        <v>5</v>
      </c>
      <c r="C151" s="1">
        <v>2</v>
      </c>
      <c r="D151" s="1">
        <v>3</v>
      </c>
      <c r="E151" s="1">
        <v>3819</v>
      </c>
      <c r="F151" s="2">
        <v>24261.5610021797</v>
      </c>
      <c r="G151" s="1">
        <v>0</v>
      </c>
      <c r="H151" s="1">
        <v>14</v>
      </c>
      <c r="I151">
        <v>19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opLeftCell="A98" workbookViewId="0">
      <selection activeCell="G117" sqref="G117"/>
    </sheetView>
  </sheetViews>
  <sheetFormatPr defaultColWidth="11.42578125" defaultRowHeight="12.75" x14ac:dyDescent="0.2"/>
  <cols>
    <col min="1" max="1" width="10.7109375" customWidth="1"/>
    <col min="2" max="2" width="16" style="3" bestFit="1" customWidth="1"/>
    <col min="3" max="3" width="11.42578125" style="3"/>
  </cols>
  <sheetData>
    <row r="1" spans="2:5" ht="51" x14ac:dyDescent="0.2">
      <c r="B1" s="4" t="s">
        <v>9</v>
      </c>
      <c r="C1" s="4" t="s">
        <v>10</v>
      </c>
      <c r="D1" s="5"/>
      <c r="E1" s="5"/>
    </row>
    <row r="2" spans="2:5" x14ac:dyDescent="0.2">
      <c r="B2" s="3">
        <v>107.62108108108109</v>
      </c>
      <c r="C2" s="3">
        <v>120.36945133719327</v>
      </c>
    </row>
    <row r="3" spans="2:5" x14ac:dyDescent="0.2">
      <c r="B3" s="3">
        <v>128.03994169096211</v>
      </c>
      <c r="C3" s="3">
        <v>109.00720046082949</v>
      </c>
    </row>
    <row r="4" spans="2:5" x14ac:dyDescent="0.2">
      <c r="B4" s="3">
        <v>109.72391573729864</v>
      </c>
      <c r="C4" s="3">
        <v>122.71480996068152</v>
      </c>
    </row>
    <row r="5" spans="2:5" x14ac:dyDescent="0.2">
      <c r="B5" s="3">
        <v>87.709056780854056</v>
      </c>
      <c r="C5" s="3">
        <v>109.82946317103621</v>
      </c>
    </row>
    <row r="6" spans="2:5" x14ac:dyDescent="0.2">
      <c r="B6" s="3">
        <v>94.787205567451821</v>
      </c>
      <c r="C6" s="3">
        <v>114.15672913117547</v>
      </c>
    </row>
    <row r="7" spans="2:5" x14ac:dyDescent="0.2">
      <c r="B7" s="3">
        <v>90.640999227401494</v>
      </c>
      <c r="C7" s="3">
        <v>101.52991452991454</v>
      </c>
    </row>
    <row r="8" spans="2:5" x14ac:dyDescent="0.2">
      <c r="B8" s="3">
        <v>87.097125867195246</v>
      </c>
      <c r="C8" s="3">
        <v>87.746815642458103</v>
      </c>
    </row>
    <row r="9" spans="2:5" x14ac:dyDescent="0.2">
      <c r="B9" s="3">
        <v>108.1176608736496</v>
      </c>
      <c r="C9" s="3">
        <v>125.85763989562192</v>
      </c>
    </row>
    <row r="10" spans="2:5" x14ac:dyDescent="0.2">
      <c r="B10" s="3">
        <v>152.89364791288565</v>
      </c>
      <c r="C10" s="3">
        <v>105.72649572649573</v>
      </c>
    </row>
    <row r="11" spans="2:5" x14ac:dyDescent="0.2">
      <c r="B11" s="3">
        <v>126.89318655162154</v>
      </c>
      <c r="C11" s="3">
        <v>123.99895141558895</v>
      </c>
    </row>
    <row r="12" spans="2:5" x14ac:dyDescent="0.2">
      <c r="B12" s="3">
        <v>138.64113650401481</v>
      </c>
      <c r="C12" s="3">
        <v>124.07100396301189</v>
      </c>
    </row>
    <row r="13" spans="2:5" x14ac:dyDescent="0.2">
      <c r="B13" s="3">
        <v>111.2582171314741</v>
      </c>
      <c r="C13" s="3">
        <v>116.11024258760108</v>
      </c>
    </row>
    <row r="14" spans="2:5" x14ac:dyDescent="0.2">
      <c r="B14" s="3">
        <v>105.44726268206931</v>
      </c>
      <c r="C14" s="3">
        <v>129.81015373614588</v>
      </c>
    </row>
    <row r="15" spans="2:5" x14ac:dyDescent="0.2">
      <c r="B15" s="3">
        <v>104.21224386541867</v>
      </c>
      <c r="C15" s="3">
        <v>123.69577836411609</v>
      </c>
    </row>
    <row r="16" spans="2:5" x14ac:dyDescent="0.2">
      <c r="B16" s="3">
        <v>117.93397478433975</v>
      </c>
      <c r="C16" s="3">
        <v>100.42512908777969</v>
      </c>
    </row>
    <row r="17" spans="2:3" x14ac:dyDescent="0.2">
      <c r="B17" s="3">
        <v>114.63335340156532</v>
      </c>
      <c r="C17" s="3">
        <v>117.86616235088741</v>
      </c>
    </row>
    <row r="18" spans="2:3" x14ac:dyDescent="0.2">
      <c r="B18" s="3">
        <v>132.70908577878103</v>
      </c>
      <c r="C18" s="3">
        <v>120.11071953010278</v>
      </c>
    </row>
    <row r="19" spans="2:3" x14ac:dyDescent="0.2">
      <c r="B19" s="3">
        <v>146.38917525773195</v>
      </c>
      <c r="C19" s="3">
        <v>106.13916349809885</v>
      </c>
    </row>
    <row r="20" spans="2:3" x14ac:dyDescent="0.2">
      <c r="B20" s="3">
        <v>96.428198433420363</v>
      </c>
      <c r="C20" s="3">
        <v>105.95696202531646</v>
      </c>
    </row>
    <row r="21" spans="2:3" x14ac:dyDescent="0.2">
      <c r="B21" s="3">
        <v>109.74732842555213</v>
      </c>
      <c r="C21" s="3">
        <v>114.48916666666666</v>
      </c>
    </row>
    <row r="22" spans="2:3" x14ac:dyDescent="0.2">
      <c r="B22" s="3">
        <v>151.18132854578096</v>
      </c>
      <c r="C22" s="3">
        <v>86.512296079863646</v>
      </c>
    </row>
    <row r="23" spans="2:3" x14ac:dyDescent="0.2">
      <c r="B23" s="3">
        <v>96.408969696969692</v>
      </c>
      <c r="C23" s="3">
        <v>135.78689528475198</v>
      </c>
    </row>
    <row r="24" spans="2:3" x14ac:dyDescent="0.2">
      <c r="B24" s="3">
        <v>98.645847953216375</v>
      </c>
      <c r="C24" s="3">
        <v>120.94411229529503</v>
      </c>
    </row>
    <row r="25" spans="2:3" x14ac:dyDescent="0.2">
      <c r="B25" s="3">
        <v>100.50971872856162</v>
      </c>
      <c r="C25" s="3">
        <v>112.57215189873418</v>
      </c>
    </row>
    <row r="26" spans="2:3" x14ac:dyDescent="0.2">
      <c r="B26" s="3">
        <v>129.78955223880598</v>
      </c>
      <c r="C26" s="3">
        <v>90.827225130890056</v>
      </c>
    </row>
    <row r="27" spans="2:3" x14ac:dyDescent="0.2">
      <c r="B27" s="3">
        <v>147.55376520881288</v>
      </c>
      <c r="C27" s="3">
        <v>134.93524541691306</v>
      </c>
    </row>
    <row r="28" spans="2:3" x14ac:dyDescent="0.2">
      <c r="B28" s="3">
        <v>132.37682020802379</v>
      </c>
      <c r="C28" s="3">
        <v>83.435476516187876</v>
      </c>
    </row>
    <row r="29" spans="2:3" x14ac:dyDescent="0.2">
      <c r="B29" s="3">
        <v>100.64309859154929</v>
      </c>
      <c r="C29" s="3">
        <v>113.00485790624241</v>
      </c>
    </row>
    <row r="30" spans="2:3" x14ac:dyDescent="0.2">
      <c r="B30" s="3">
        <v>101.62453987730062</v>
      </c>
      <c r="C30" s="3">
        <v>122.10416666666667</v>
      </c>
    </row>
    <row r="31" spans="2:3" x14ac:dyDescent="0.2">
      <c r="B31" s="3">
        <v>115.91919754806352</v>
      </c>
      <c r="C31" s="3">
        <v>112.26069921639542</v>
      </c>
    </row>
    <row r="32" spans="2:3" x14ac:dyDescent="0.2">
      <c r="B32" s="3">
        <v>153.9365805818895</v>
      </c>
      <c r="C32" s="3">
        <v>161.06495849873693</v>
      </c>
    </row>
    <row r="33" spans="2:3" x14ac:dyDescent="0.2">
      <c r="B33" s="3">
        <v>138.59151193633951</v>
      </c>
      <c r="C33" s="3">
        <v>100.71679638463469</v>
      </c>
    </row>
    <row r="34" spans="2:3" x14ac:dyDescent="0.2">
      <c r="B34" s="3">
        <v>130.12168758716876</v>
      </c>
      <c r="C34" s="3">
        <v>116.28996865203762</v>
      </c>
    </row>
    <row r="35" spans="2:3" x14ac:dyDescent="0.2">
      <c r="B35" s="3">
        <v>133.34206323858191</v>
      </c>
      <c r="C35" s="3">
        <v>113.96536241180243</v>
      </c>
    </row>
    <row r="36" spans="2:3" x14ac:dyDescent="0.2">
      <c r="B36" s="3">
        <v>97.975225806451618</v>
      </c>
      <c r="C36" s="3">
        <v>119.6603611349957</v>
      </c>
    </row>
    <row r="37" spans="2:3" x14ac:dyDescent="0.2">
      <c r="B37" s="3">
        <v>94.386485042735046</v>
      </c>
      <c r="C37" s="3">
        <v>140.96002687269063</v>
      </c>
    </row>
    <row r="38" spans="2:3" x14ac:dyDescent="0.2">
      <c r="B38" s="3">
        <v>125.19428238039673</v>
      </c>
      <c r="C38" s="3">
        <v>111.17068811438784</v>
      </c>
    </row>
    <row r="39" spans="2:3" x14ac:dyDescent="0.2">
      <c r="B39" s="3">
        <v>95.33144767292363</v>
      </c>
      <c r="C39" s="3">
        <v>104.82611699677568</v>
      </c>
    </row>
    <row r="40" spans="2:3" x14ac:dyDescent="0.2">
      <c r="B40" s="3">
        <v>124.4843795620438</v>
      </c>
      <c r="C40" s="3">
        <v>103.441162109375</v>
      </c>
    </row>
    <row r="41" spans="2:3" x14ac:dyDescent="0.2">
      <c r="B41" s="3">
        <v>103.87869894839814</v>
      </c>
      <c r="C41" s="3">
        <v>112.31098293679403</v>
      </c>
    </row>
    <row r="42" spans="2:3" x14ac:dyDescent="0.2">
      <c r="B42" s="3">
        <v>120.11928004881025</v>
      </c>
      <c r="C42" s="3">
        <v>124.8006329113924</v>
      </c>
    </row>
    <row r="43" spans="2:3" x14ac:dyDescent="0.2">
      <c r="B43" s="3">
        <v>101.47218259629101</v>
      </c>
      <c r="C43" s="3">
        <v>131.88165289256199</v>
      </c>
    </row>
    <row r="44" spans="2:3" x14ac:dyDescent="0.2">
      <c r="B44" s="3">
        <v>159.34318673395819</v>
      </c>
      <c r="C44" s="3">
        <v>101.08447488584476</v>
      </c>
    </row>
    <row r="45" spans="2:3" x14ac:dyDescent="0.2">
      <c r="C45" s="3">
        <v>114.26596782057533</v>
      </c>
    </row>
    <row r="46" spans="2:3" x14ac:dyDescent="0.2">
      <c r="C46" s="3">
        <v>108.01949420442571</v>
      </c>
    </row>
    <row r="47" spans="2:3" x14ac:dyDescent="0.2">
      <c r="C47" s="3">
        <v>85.272727272727266</v>
      </c>
    </row>
    <row r="48" spans="2:3" x14ac:dyDescent="0.2">
      <c r="C48" s="3">
        <v>104.38838680524175</v>
      </c>
    </row>
    <row r="49" spans="3:3" x14ac:dyDescent="0.2">
      <c r="C49" s="3">
        <v>114.58330766861718</v>
      </c>
    </row>
    <row r="50" spans="3:3" x14ac:dyDescent="0.2">
      <c r="C50" s="3">
        <v>133.64757281553398</v>
      </c>
    </row>
    <row r="51" spans="3:3" x14ac:dyDescent="0.2">
      <c r="C51" s="3">
        <v>121.49874406921575</v>
      </c>
    </row>
    <row r="52" spans="3:3" x14ac:dyDescent="0.2">
      <c r="C52" s="3">
        <v>101.65705296276874</v>
      </c>
    </row>
    <row r="53" spans="3:3" x14ac:dyDescent="0.2">
      <c r="C53" s="3">
        <v>85.889783143304271</v>
      </c>
    </row>
    <row r="54" spans="3:3" x14ac:dyDescent="0.2">
      <c r="C54" s="3">
        <v>112.5308056872038</v>
      </c>
    </row>
    <row r="55" spans="3:3" x14ac:dyDescent="0.2">
      <c r="C55" s="3">
        <v>100.08244680851064</v>
      </c>
    </row>
    <row r="56" spans="3:3" x14ac:dyDescent="0.2">
      <c r="C56" s="3">
        <v>85.825560538116591</v>
      </c>
    </row>
    <row r="57" spans="3:3" x14ac:dyDescent="0.2">
      <c r="C57" s="3">
        <v>128.68968557155452</v>
      </c>
    </row>
    <row r="58" spans="3:3" x14ac:dyDescent="0.2">
      <c r="C58" s="3">
        <v>123.79810828440965</v>
      </c>
    </row>
    <row r="59" spans="3:3" x14ac:dyDescent="0.2">
      <c r="C59" s="3">
        <v>89.400629387557487</v>
      </c>
    </row>
    <row r="60" spans="3:3" x14ac:dyDescent="0.2">
      <c r="C60" s="3">
        <v>112.43834482758621</v>
      </c>
    </row>
    <row r="61" spans="3:3" x14ac:dyDescent="0.2">
      <c r="C61" s="3">
        <v>146.28557180851064</v>
      </c>
    </row>
    <row r="62" spans="3:3" x14ac:dyDescent="0.2">
      <c r="C62" s="3">
        <v>92.661004246814883</v>
      </c>
    </row>
    <row r="63" spans="3:3" x14ac:dyDescent="0.2">
      <c r="C63" s="3">
        <v>124.31542056074767</v>
      </c>
    </row>
    <row r="64" spans="3:3" x14ac:dyDescent="0.2">
      <c r="C64" s="3">
        <v>104.36581818181818</v>
      </c>
    </row>
    <row r="65" spans="3:3" x14ac:dyDescent="0.2">
      <c r="C65" s="3">
        <v>145.76765163297046</v>
      </c>
    </row>
    <row r="66" spans="3:3" x14ac:dyDescent="0.2">
      <c r="C66" s="3">
        <v>100.39696699375557</v>
      </c>
    </row>
    <row r="67" spans="3:3" x14ac:dyDescent="0.2">
      <c r="C67" s="3">
        <v>139.43388157894736</v>
      </c>
    </row>
    <row r="68" spans="3:3" x14ac:dyDescent="0.2">
      <c r="C68" s="3">
        <v>110.94782832176818</v>
      </c>
    </row>
    <row r="69" spans="3:3" x14ac:dyDescent="0.2">
      <c r="C69" s="3">
        <v>125.7758865248227</v>
      </c>
    </row>
    <row r="70" spans="3:3" x14ac:dyDescent="0.2">
      <c r="C70" s="3">
        <v>90.372831663816271</v>
      </c>
    </row>
    <row r="71" spans="3:3" x14ac:dyDescent="0.2">
      <c r="C71" s="3">
        <v>113.57851239669421</v>
      </c>
    </row>
    <row r="72" spans="3:3" x14ac:dyDescent="0.2">
      <c r="C72" s="3">
        <v>119.29511854951186</v>
      </c>
    </row>
    <row r="73" spans="3:3" x14ac:dyDescent="0.2">
      <c r="C73" s="3">
        <v>96.655448275862071</v>
      </c>
    </row>
    <row r="74" spans="3:3" x14ac:dyDescent="0.2">
      <c r="C74" s="3">
        <v>111.86008583690987</v>
      </c>
    </row>
    <row r="75" spans="3:3" x14ac:dyDescent="0.2">
      <c r="C75" s="3">
        <v>153.63931235809278</v>
      </c>
    </row>
    <row r="76" spans="3:3" x14ac:dyDescent="0.2">
      <c r="C76" s="3">
        <v>99.589299763965386</v>
      </c>
    </row>
    <row r="77" spans="3:3" x14ac:dyDescent="0.2">
      <c r="C77" s="3">
        <v>105.76497821350763</v>
      </c>
    </row>
    <row r="78" spans="3:3" x14ac:dyDescent="0.2">
      <c r="C78" s="3">
        <v>133.66146202980838</v>
      </c>
    </row>
    <row r="79" spans="3:3" x14ac:dyDescent="0.2">
      <c r="C79" s="3">
        <v>124.62086956521739</v>
      </c>
    </row>
    <row r="80" spans="3:3" x14ac:dyDescent="0.2">
      <c r="C80" s="3">
        <v>101.71923656454044</v>
      </c>
    </row>
    <row r="81" spans="3:3" x14ac:dyDescent="0.2">
      <c r="C81" s="3">
        <v>126.63594621187275</v>
      </c>
    </row>
    <row r="82" spans="3:3" x14ac:dyDescent="0.2">
      <c r="C82" s="3">
        <v>97.259753086419749</v>
      </c>
    </row>
    <row r="83" spans="3:3" x14ac:dyDescent="0.2">
      <c r="C83" s="3">
        <v>119.17379855167873</v>
      </c>
    </row>
    <row r="84" spans="3:3" x14ac:dyDescent="0.2">
      <c r="C84" s="3">
        <v>121.13629402756509</v>
      </c>
    </row>
    <row r="85" spans="3:3" x14ac:dyDescent="0.2">
      <c r="C85" s="3">
        <v>91.429539612058889</v>
      </c>
    </row>
    <row r="86" spans="3:3" x14ac:dyDescent="0.2">
      <c r="C86" s="3">
        <v>95.931717081850536</v>
      </c>
    </row>
    <row r="87" spans="3:3" x14ac:dyDescent="0.2">
      <c r="C87" s="3">
        <v>107.31726907630522</v>
      </c>
    </row>
    <row r="88" spans="3:3" x14ac:dyDescent="0.2">
      <c r="C88" s="3">
        <v>126.42893909064912</v>
      </c>
    </row>
    <row r="89" spans="3:3" x14ac:dyDescent="0.2">
      <c r="C89" s="3">
        <v>101.00624321389793</v>
      </c>
    </row>
    <row r="90" spans="3:3" x14ac:dyDescent="0.2">
      <c r="C90" s="3">
        <v>143.15313778990449</v>
      </c>
    </row>
    <row r="91" spans="3:3" x14ac:dyDescent="0.2">
      <c r="C91" s="3">
        <v>109.16242611153945</v>
      </c>
    </row>
    <row r="92" spans="3:3" x14ac:dyDescent="0.2">
      <c r="C92" s="3">
        <v>130.96248382923673</v>
      </c>
    </row>
    <row r="93" spans="3:3" x14ac:dyDescent="0.2">
      <c r="C93" s="3">
        <v>105.64154589371981</v>
      </c>
    </row>
    <row r="94" spans="3:3" x14ac:dyDescent="0.2">
      <c r="C94" s="3">
        <v>109.4766550522648</v>
      </c>
    </row>
    <row r="95" spans="3:3" x14ac:dyDescent="0.2">
      <c r="C95" s="3">
        <v>89.760665220535074</v>
      </c>
    </row>
    <row r="96" spans="3:3" x14ac:dyDescent="0.2">
      <c r="C96" s="3">
        <v>90.439190897597982</v>
      </c>
    </row>
    <row r="97" spans="1:3" x14ac:dyDescent="0.2">
      <c r="C97" s="3">
        <v>102.03714412811388</v>
      </c>
    </row>
    <row r="98" spans="1:3" x14ac:dyDescent="0.2">
      <c r="C98" s="3">
        <v>140.13421733505822</v>
      </c>
    </row>
    <row r="99" spans="1:3" x14ac:dyDescent="0.2">
      <c r="C99" s="3">
        <v>144.35550303848751</v>
      </c>
    </row>
    <row r="100" spans="1:3" x14ac:dyDescent="0.2">
      <c r="C100" s="3">
        <v>134.48193127962085</v>
      </c>
    </row>
    <row r="101" spans="1:3" x14ac:dyDescent="0.2">
      <c r="C101" s="3">
        <v>117.32900057770075</v>
      </c>
    </row>
    <row r="102" spans="1:3" x14ac:dyDescent="0.2">
      <c r="C102" s="3">
        <v>105.07380738073807</v>
      </c>
    </row>
    <row r="103" spans="1:3" x14ac:dyDescent="0.2">
      <c r="C103" s="3">
        <v>100.52445149352366</v>
      </c>
    </row>
    <row r="104" spans="1:3" x14ac:dyDescent="0.2">
      <c r="C104" s="3">
        <v>96.590791027154665</v>
      </c>
    </row>
    <row r="105" spans="1:3" x14ac:dyDescent="0.2">
      <c r="C105" s="3">
        <v>145.14190476190475</v>
      </c>
    </row>
    <row r="106" spans="1:3" x14ac:dyDescent="0.2">
      <c r="C106" s="3">
        <v>91.47948417350527</v>
      </c>
    </row>
    <row r="107" spans="1:3" x14ac:dyDescent="0.2">
      <c r="C107" s="3">
        <v>150.89081455805893</v>
      </c>
    </row>
    <row r="108" spans="1:3" x14ac:dyDescent="0.2">
      <c r="C108" s="3">
        <v>94.924849437025401</v>
      </c>
    </row>
    <row r="110" spans="1:3" ht="39" thickBot="1" x14ac:dyDescent="0.25">
      <c r="A110" s="5" t="s">
        <v>11</v>
      </c>
      <c r="B110" s="9">
        <v>116.83148019274</v>
      </c>
      <c r="C110" s="10">
        <v>113.87610814175804</v>
      </c>
    </row>
    <row r="111" spans="1:3" ht="13.5" thickTop="1" x14ac:dyDescent="0.2"/>
    <row r="113" spans="1:4" x14ac:dyDescent="0.2">
      <c r="A113" t="s">
        <v>25</v>
      </c>
      <c r="B113" s="3">
        <f>STDEV(B2:B44)</f>
        <v>20.148049389100844</v>
      </c>
      <c r="C113" s="3">
        <f>STDEV(C2:C108)</f>
        <v>17.027009296624531</v>
      </c>
    </row>
    <row r="114" spans="1:4" x14ac:dyDescent="0.2">
      <c r="A114" t="s">
        <v>31</v>
      </c>
      <c r="B114" s="3">
        <f>B113^2</f>
        <v>405.94389418564691</v>
      </c>
      <c r="C114" s="3">
        <f>C113^2</f>
        <v>289.91904558733819</v>
      </c>
    </row>
    <row r="115" spans="1:4" x14ac:dyDescent="0.2">
      <c r="A115" t="s">
        <v>26</v>
      </c>
      <c r="B115" s="3">
        <v>43</v>
      </c>
      <c r="C115" s="3">
        <v>107</v>
      </c>
    </row>
    <row r="118" spans="1:4" ht="13.5" thickBot="1" x14ac:dyDescent="0.25">
      <c r="A118" t="s">
        <v>27</v>
      </c>
      <c r="B118" s="17" t="s">
        <v>29</v>
      </c>
    </row>
    <row r="119" spans="1:4" x14ac:dyDescent="0.2">
      <c r="B119" s="3" t="s">
        <v>28</v>
      </c>
    </row>
    <row r="121" spans="1:4" ht="13.5" thickBot="1" x14ac:dyDescent="0.25">
      <c r="A121" t="s">
        <v>30</v>
      </c>
      <c r="B121" s="17">
        <f>(B110-C110)-0</f>
        <v>2.9553720509819641</v>
      </c>
      <c r="C121" s="25" t="s">
        <v>32</v>
      </c>
      <c r="D121" s="26">
        <f>B121/B122</f>
        <v>0.8478569853939476</v>
      </c>
    </row>
    <row r="122" spans="1:4" x14ac:dyDescent="0.2">
      <c r="B122" s="18">
        <f>SQRT((B114/B115)+(C114/C115))</f>
        <v>3.4856964109445681</v>
      </c>
      <c r="C122" s="25"/>
      <c r="D122" s="26"/>
    </row>
    <row r="124" spans="1:4" x14ac:dyDescent="0.2">
      <c r="A124" t="s">
        <v>33</v>
      </c>
      <c r="B124" s="19">
        <v>0.79949999999999999</v>
      </c>
    </row>
  </sheetData>
  <mergeCells count="2">
    <mergeCell ref="C121:C122"/>
    <mergeCell ref="D121:D1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opLeftCell="A81" workbookViewId="0">
      <selection activeCell="B99" sqref="B99"/>
    </sheetView>
  </sheetViews>
  <sheetFormatPr defaultColWidth="11.42578125" defaultRowHeight="12.75" x14ac:dyDescent="0.2"/>
  <cols>
    <col min="2" max="3" width="11.42578125" style="3"/>
  </cols>
  <sheetData>
    <row r="1" spans="2:3" ht="51" x14ac:dyDescent="0.2">
      <c r="B1" s="12" t="s">
        <v>12</v>
      </c>
      <c r="C1" s="12" t="s">
        <v>13</v>
      </c>
    </row>
    <row r="2" spans="2:3" x14ac:dyDescent="0.2">
      <c r="B2" s="3">
        <v>120.36945133719327</v>
      </c>
      <c r="C2" s="3">
        <v>109.00720046082949</v>
      </c>
    </row>
    <row r="3" spans="2:3" x14ac:dyDescent="0.2">
      <c r="B3" s="3">
        <v>107.62108108108109</v>
      </c>
      <c r="C3" s="3">
        <v>100.08244680851064</v>
      </c>
    </row>
    <row r="4" spans="2:3" x14ac:dyDescent="0.2">
      <c r="B4" s="3">
        <v>128.03994169096211</v>
      </c>
      <c r="C4" s="3">
        <v>109.82946317103621</v>
      </c>
    </row>
    <row r="5" spans="2:3" x14ac:dyDescent="0.2">
      <c r="B5" s="3">
        <v>122.71480996068152</v>
      </c>
      <c r="C5" s="3">
        <v>101.52991452991454</v>
      </c>
    </row>
    <row r="6" spans="2:3" x14ac:dyDescent="0.2">
      <c r="B6" s="3">
        <v>109.72391573729864</v>
      </c>
      <c r="C6" s="3">
        <v>87.709056780854056</v>
      </c>
    </row>
    <row r="7" spans="2:3" x14ac:dyDescent="0.2">
      <c r="B7" s="3">
        <v>85.825560538116591</v>
      </c>
      <c r="C7" s="3">
        <v>112.43834482758621</v>
      </c>
    </row>
    <row r="8" spans="2:3" x14ac:dyDescent="0.2">
      <c r="B8" s="3">
        <v>114.15672913117547</v>
      </c>
      <c r="C8" s="3">
        <v>92.661004246814883</v>
      </c>
    </row>
    <row r="9" spans="2:3" x14ac:dyDescent="0.2">
      <c r="B9" s="3">
        <v>128.68968557155452</v>
      </c>
      <c r="C9" s="3">
        <v>124.31542056074767</v>
      </c>
    </row>
    <row r="10" spans="2:3" x14ac:dyDescent="0.2">
      <c r="B10" s="3">
        <v>123.79810828440965</v>
      </c>
      <c r="C10" s="3">
        <v>125.85763989562192</v>
      </c>
    </row>
    <row r="11" spans="2:3" x14ac:dyDescent="0.2">
      <c r="B11" s="3">
        <v>89.400629387557487</v>
      </c>
      <c r="C11" s="3">
        <v>145.76765163297046</v>
      </c>
    </row>
    <row r="12" spans="2:3" x14ac:dyDescent="0.2">
      <c r="B12" s="3">
        <v>146.28557180851064</v>
      </c>
      <c r="C12" s="3">
        <v>105.72649572649573</v>
      </c>
    </row>
    <row r="13" spans="2:3" x14ac:dyDescent="0.2">
      <c r="B13" s="3">
        <v>87.746815642458103</v>
      </c>
      <c r="C13" s="3">
        <v>87.097125867195246</v>
      </c>
    </row>
    <row r="14" spans="2:3" x14ac:dyDescent="0.2">
      <c r="B14" s="3">
        <v>94.787205567451821</v>
      </c>
      <c r="C14" s="3">
        <v>123.99895141558895</v>
      </c>
    </row>
    <row r="15" spans="2:3" x14ac:dyDescent="0.2">
      <c r="B15" s="3">
        <v>104.36581818181818</v>
      </c>
      <c r="C15" s="3">
        <v>126.89318655162154</v>
      </c>
    </row>
    <row r="16" spans="2:3" x14ac:dyDescent="0.2">
      <c r="B16" s="3">
        <v>90.640999227401494</v>
      </c>
      <c r="C16" s="3">
        <v>138.64113650401481</v>
      </c>
    </row>
    <row r="17" spans="2:3" x14ac:dyDescent="0.2">
      <c r="B17" s="3">
        <v>108.1176608736496</v>
      </c>
      <c r="C17" s="3">
        <v>129.81015373614588</v>
      </c>
    </row>
    <row r="18" spans="2:3" x14ac:dyDescent="0.2">
      <c r="B18" s="3">
        <v>152.89364791288565</v>
      </c>
      <c r="C18" s="3">
        <v>100.39696699375557</v>
      </c>
    </row>
    <row r="19" spans="2:3" x14ac:dyDescent="0.2">
      <c r="B19" s="3">
        <v>124.07100396301189</v>
      </c>
      <c r="C19" s="3">
        <v>139.43388157894736</v>
      </c>
    </row>
    <row r="20" spans="2:3" x14ac:dyDescent="0.2">
      <c r="B20" s="3">
        <v>116.11024258760108</v>
      </c>
      <c r="C20" s="3">
        <v>110.94782832176818</v>
      </c>
    </row>
    <row r="21" spans="2:3" x14ac:dyDescent="0.2">
      <c r="B21" s="3">
        <v>123.69577836411609</v>
      </c>
      <c r="C21" s="3">
        <v>117.86616235088741</v>
      </c>
    </row>
    <row r="22" spans="2:3" x14ac:dyDescent="0.2">
      <c r="B22" s="3">
        <v>100.42512908777969</v>
      </c>
      <c r="C22" s="3">
        <v>125.7758865248227</v>
      </c>
    </row>
    <row r="23" spans="2:3" x14ac:dyDescent="0.2">
      <c r="B23" s="3">
        <v>111.2582171314741</v>
      </c>
      <c r="C23" s="3">
        <v>105.44726268206931</v>
      </c>
    </row>
    <row r="24" spans="2:3" x14ac:dyDescent="0.2">
      <c r="B24" s="3">
        <v>104.21224386541867</v>
      </c>
      <c r="C24" s="3">
        <v>117.93397478433975</v>
      </c>
    </row>
    <row r="25" spans="2:3" x14ac:dyDescent="0.2">
      <c r="B25" s="3">
        <v>90.372831663816271</v>
      </c>
      <c r="C25" s="3">
        <v>114.63335340156532</v>
      </c>
    </row>
    <row r="26" spans="2:3" x14ac:dyDescent="0.2">
      <c r="B26" s="3">
        <v>113.57851239669421</v>
      </c>
      <c r="C26" s="3">
        <v>120.11071953010278</v>
      </c>
    </row>
    <row r="27" spans="2:3" x14ac:dyDescent="0.2">
      <c r="B27" s="3">
        <v>106.13916349809885</v>
      </c>
      <c r="C27" s="3">
        <v>132.70908577878103</v>
      </c>
    </row>
    <row r="28" spans="2:3" x14ac:dyDescent="0.2">
      <c r="B28" s="3">
        <v>146.38917525773195</v>
      </c>
      <c r="C28" s="3">
        <v>119.29511854951186</v>
      </c>
    </row>
    <row r="29" spans="2:3" x14ac:dyDescent="0.2">
      <c r="B29" s="3">
        <v>96.655448275862071</v>
      </c>
      <c r="C29" s="3">
        <v>96.428198433420363</v>
      </c>
    </row>
    <row r="30" spans="2:3" x14ac:dyDescent="0.2">
      <c r="B30" s="3">
        <v>151.18132854578096</v>
      </c>
      <c r="C30" s="3">
        <v>111.86008583690987</v>
      </c>
    </row>
    <row r="31" spans="2:3" x14ac:dyDescent="0.2">
      <c r="B31" s="3">
        <v>98.645847953216375</v>
      </c>
      <c r="C31" s="3">
        <v>109.74732842555213</v>
      </c>
    </row>
    <row r="32" spans="2:3" x14ac:dyDescent="0.2">
      <c r="B32" s="3">
        <v>99.589299763965386</v>
      </c>
      <c r="C32" s="3">
        <v>105.95696202531646</v>
      </c>
    </row>
    <row r="33" spans="2:3" x14ac:dyDescent="0.2">
      <c r="B33" s="3">
        <v>114.48916666666666</v>
      </c>
      <c r="C33" s="3">
        <v>153.63931235809278</v>
      </c>
    </row>
    <row r="34" spans="2:3" x14ac:dyDescent="0.2">
      <c r="B34" s="3">
        <v>105.76497821350763</v>
      </c>
      <c r="C34" s="3">
        <v>96.408969696969692</v>
      </c>
    </row>
    <row r="35" spans="2:3" x14ac:dyDescent="0.2">
      <c r="B35" s="3">
        <v>86.512296079863646</v>
      </c>
      <c r="C35" s="3">
        <v>100.50971872856162</v>
      </c>
    </row>
    <row r="36" spans="2:3" x14ac:dyDescent="0.2">
      <c r="B36" s="3">
        <v>101.71923656454044</v>
      </c>
      <c r="C36" s="3">
        <v>135.78689528475198</v>
      </c>
    </row>
    <row r="37" spans="2:3" x14ac:dyDescent="0.2">
      <c r="B37" s="3">
        <v>120.94411229529503</v>
      </c>
      <c r="C37" s="3">
        <v>133.66146202980838</v>
      </c>
    </row>
    <row r="38" spans="2:3" x14ac:dyDescent="0.2">
      <c r="B38" s="3">
        <v>153.9365805818895</v>
      </c>
      <c r="C38" s="3">
        <v>129.78955223880598</v>
      </c>
    </row>
    <row r="39" spans="2:3" x14ac:dyDescent="0.2">
      <c r="B39" s="3">
        <v>138.59151193633951</v>
      </c>
      <c r="C39" s="3">
        <v>124.62086956521739</v>
      </c>
    </row>
    <row r="40" spans="2:3" x14ac:dyDescent="0.2">
      <c r="B40" s="3">
        <v>112.57215189873418</v>
      </c>
      <c r="C40" s="3">
        <v>147.55376520881288</v>
      </c>
    </row>
    <row r="41" spans="2:3" x14ac:dyDescent="0.2">
      <c r="B41" s="3">
        <v>90.827225130890056</v>
      </c>
      <c r="C41" s="3">
        <v>132.37682020802379</v>
      </c>
    </row>
    <row r="42" spans="2:3" x14ac:dyDescent="0.2">
      <c r="B42" s="3">
        <v>134.93524541691306</v>
      </c>
      <c r="C42" s="3">
        <v>126.63594621187275</v>
      </c>
    </row>
    <row r="43" spans="2:3" x14ac:dyDescent="0.2">
      <c r="B43" s="3">
        <v>83.435476516187876</v>
      </c>
      <c r="C43" s="3">
        <v>100.64309859154929</v>
      </c>
    </row>
    <row r="44" spans="2:3" x14ac:dyDescent="0.2">
      <c r="B44" s="3">
        <v>113.00485790624241</v>
      </c>
      <c r="C44" s="3">
        <v>101.62453987730062</v>
      </c>
    </row>
    <row r="45" spans="2:3" x14ac:dyDescent="0.2">
      <c r="B45" s="3">
        <v>100.71679638463469</v>
      </c>
      <c r="C45" s="3">
        <v>115.91919754806352</v>
      </c>
    </row>
    <row r="46" spans="2:3" x14ac:dyDescent="0.2">
      <c r="B46" s="3">
        <v>121.13629402756509</v>
      </c>
      <c r="C46" s="3">
        <v>97.259753086419749</v>
      </c>
    </row>
    <row r="47" spans="2:3" x14ac:dyDescent="0.2">
      <c r="B47" s="3">
        <v>116.28996865203762</v>
      </c>
      <c r="C47" s="3">
        <v>122.10416666666667</v>
      </c>
    </row>
    <row r="48" spans="2:3" x14ac:dyDescent="0.2">
      <c r="B48" s="3">
        <v>133.34206323858191</v>
      </c>
      <c r="C48" s="3">
        <v>119.17379855167873</v>
      </c>
    </row>
    <row r="49" spans="2:3" x14ac:dyDescent="0.2">
      <c r="B49" s="3">
        <v>94.386485042735046</v>
      </c>
      <c r="C49" s="3">
        <v>112.26069921639542</v>
      </c>
    </row>
    <row r="50" spans="2:3" x14ac:dyDescent="0.2">
      <c r="B50" s="3">
        <v>119.6603611349957</v>
      </c>
      <c r="C50" s="3">
        <v>161.06495849873693</v>
      </c>
    </row>
    <row r="51" spans="2:3" x14ac:dyDescent="0.2">
      <c r="B51" s="3">
        <v>125.19428238039673</v>
      </c>
      <c r="C51" s="3">
        <v>130.12168758716876</v>
      </c>
    </row>
    <row r="52" spans="2:3" x14ac:dyDescent="0.2">
      <c r="B52" s="3">
        <v>140.96002687269063</v>
      </c>
      <c r="C52" s="3">
        <v>113.96536241180243</v>
      </c>
    </row>
    <row r="53" spans="2:3" x14ac:dyDescent="0.2">
      <c r="B53" s="3">
        <v>107.31726907630522</v>
      </c>
      <c r="C53" s="3">
        <v>97.975225806451618</v>
      </c>
    </row>
    <row r="54" spans="2:3" x14ac:dyDescent="0.2">
      <c r="B54" s="3">
        <v>112.31098293679403</v>
      </c>
      <c r="C54" s="3">
        <v>91.429539612058889</v>
      </c>
    </row>
    <row r="55" spans="2:3" x14ac:dyDescent="0.2">
      <c r="B55" s="3">
        <v>101.00624321389793</v>
      </c>
      <c r="C55" s="3">
        <v>95.931717081850536</v>
      </c>
    </row>
    <row r="56" spans="2:3" x14ac:dyDescent="0.2">
      <c r="B56" s="3">
        <v>101.08447488584476</v>
      </c>
      <c r="C56" s="3">
        <v>95.33144767292363</v>
      </c>
    </row>
    <row r="57" spans="2:3" x14ac:dyDescent="0.2">
      <c r="B57" s="3">
        <v>143.15313778990449</v>
      </c>
      <c r="C57" s="3">
        <v>126.42893909064912</v>
      </c>
    </row>
    <row r="58" spans="2:3" x14ac:dyDescent="0.2">
      <c r="B58" s="3">
        <v>109.16242611153945</v>
      </c>
      <c r="C58" s="3">
        <v>124.4843795620438</v>
      </c>
    </row>
    <row r="59" spans="2:3" x14ac:dyDescent="0.2">
      <c r="B59" s="3">
        <v>130.96248382923673</v>
      </c>
      <c r="C59" s="3">
        <v>111.17068811438784</v>
      </c>
    </row>
    <row r="60" spans="2:3" x14ac:dyDescent="0.2">
      <c r="B60" s="3">
        <v>90.439190897597982</v>
      </c>
      <c r="C60" s="3">
        <v>104.82611699677568</v>
      </c>
    </row>
    <row r="61" spans="2:3" x14ac:dyDescent="0.2">
      <c r="B61" s="3">
        <v>114.26596782057533</v>
      </c>
      <c r="C61" s="3">
        <v>103.441162109375</v>
      </c>
    </row>
    <row r="62" spans="2:3" x14ac:dyDescent="0.2">
      <c r="B62" s="3">
        <v>102.03714412811388</v>
      </c>
      <c r="C62" s="3">
        <v>103.87869894839814</v>
      </c>
    </row>
    <row r="63" spans="2:3" x14ac:dyDescent="0.2">
      <c r="B63" s="3">
        <v>140.13421733505822</v>
      </c>
      <c r="C63" s="3">
        <v>124.8006329113924</v>
      </c>
    </row>
    <row r="64" spans="2:3" x14ac:dyDescent="0.2">
      <c r="B64" s="3">
        <v>134.48193127962085</v>
      </c>
      <c r="C64" s="3">
        <v>131.88165289256199</v>
      </c>
    </row>
    <row r="65" spans="2:3" x14ac:dyDescent="0.2">
      <c r="B65" s="3">
        <v>114.58330766861718</v>
      </c>
      <c r="C65" s="3">
        <v>120.11928004881025</v>
      </c>
    </row>
    <row r="66" spans="2:3" x14ac:dyDescent="0.2">
      <c r="B66" s="3">
        <v>117.32900057770075</v>
      </c>
      <c r="C66" s="3">
        <v>105.64154589371981</v>
      </c>
    </row>
    <row r="67" spans="2:3" x14ac:dyDescent="0.2">
      <c r="B67" s="3">
        <v>101.47218259629101</v>
      </c>
      <c r="C67" s="3">
        <v>109.4766550522648</v>
      </c>
    </row>
    <row r="68" spans="2:3" x14ac:dyDescent="0.2">
      <c r="B68" s="3">
        <v>133.64757281553398</v>
      </c>
      <c r="C68" s="3">
        <v>89.760665220535074</v>
      </c>
    </row>
    <row r="69" spans="2:3" x14ac:dyDescent="0.2">
      <c r="B69" s="3">
        <v>145.14190476190475</v>
      </c>
      <c r="C69" s="3">
        <v>108.01949420442571</v>
      </c>
    </row>
    <row r="70" spans="2:3" x14ac:dyDescent="0.2">
      <c r="B70" s="3">
        <v>121.49874406921575</v>
      </c>
      <c r="C70" s="3">
        <v>85.272727272727266</v>
      </c>
    </row>
    <row r="71" spans="2:3" x14ac:dyDescent="0.2">
      <c r="B71" s="3">
        <v>94.924849437025401</v>
      </c>
      <c r="C71" s="3">
        <v>144.35550303848751</v>
      </c>
    </row>
    <row r="72" spans="2:3" x14ac:dyDescent="0.2">
      <c r="C72" s="3">
        <v>104.38838680524175</v>
      </c>
    </row>
    <row r="73" spans="2:3" x14ac:dyDescent="0.2">
      <c r="C73" s="3">
        <v>105.07380738073807</v>
      </c>
    </row>
    <row r="74" spans="2:3" x14ac:dyDescent="0.2">
      <c r="C74" s="3">
        <v>100.52445149352366</v>
      </c>
    </row>
    <row r="75" spans="2:3" x14ac:dyDescent="0.2">
      <c r="C75" s="3">
        <v>96.590791027154665</v>
      </c>
    </row>
    <row r="76" spans="2:3" x14ac:dyDescent="0.2">
      <c r="C76" s="3">
        <v>91.47948417350527</v>
      </c>
    </row>
    <row r="77" spans="2:3" x14ac:dyDescent="0.2">
      <c r="C77" s="3">
        <v>159.34318673395819</v>
      </c>
    </row>
    <row r="78" spans="2:3" x14ac:dyDescent="0.2">
      <c r="C78" s="3">
        <v>150.89081455805893</v>
      </c>
    </row>
    <row r="79" spans="2:3" x14ac:dyDescent="0.2">
      <c r="C79" s="3">
        <v>101.65705296276874</v>
      </c>
    </row>
    <row r="80" spans="2:3" x14ac:dyDescent="0.2">
      <c r="C80" s="3">
        <v>85.889783143304271</v>
      </c>
    </row>
    <row r="81" spans="1:4" x14ac:dyDescent="0.2">
      <c r="C81" s="3">
        <v>112.5308056872038</v>
      </c>
    </row>
    <row r="83" spans="1:4" ht="39" thickBot="1" x14ac:dyDescent="0.25">
      <c r="A83" s="5" t="s">
        <v>14</v>
      </c>
      <c r="B83" s="10">
        <f>AVERAGE(B2:B71)</f>
        <v>114.58391432086081</v>
      </c>
      <c r="C83" s="10">
        <f>AVERAGE(C2:C81)</f>
        <v>114.84529021244616</v>
      </c>
    </row>
    <row r="84" spans="1:4" ht="13.5" thickTop="1" x14ac:dyDescent="0.2"/>
    <row r="87" spans="1:4" x14ac:dyDescent="0.2">
      <c r="A87" t="s">
        <v>25</v>
      </c>
      <c r="B87" s="3">
        <f>STDEV(B2:B71)</f>
        <v>18.229287087430606</v>
      </c>
      <c r="C87" s="3">
        <f>STDEV(C2:C71)</f>
        <v>16.814476235117528</v>
      </c>
    </row>
    <row r="88" spans="1:4" x14ac:dyDescent="0.2">
      <c r="A88" t="s">
        <v>31</v>
      </c>
      <c r="B88" s="3">
        <f>B87^2</f>
        <v>332.30690771596426</v>
      </c>
      <c r="C88" s="3">
        <f>C87^2</f>
        <v>282.72661106133211</v>
      </c>
    </row>
    <row r="89" spans="1:4" x14ac:dyDescent="0.2">
      <c r="A89" t="s">
        <v>26</v>
      </c>
      <c r="B89" s="3">
        <v>70</v>
      </c>
      <c r="C89" s="3">
        <v>80</v>
      </c>
    </row>
    <row r="92" spans="1:4" ht="13.5" thickBot="1" x14ac:dyDescent="0.25">
      <c r="A92" t="s">
        <v>27</v>
      </c>
      <c r="B92" s="17" t="s">
        <v>29</v>
      </c>
    </row>
    <row r="93" spans="1:4" x14ac:dyDescent="0.2">
      <c r="B93" s="3" t="s">
        <v>28</v>
      </c>
    </row>
    <row r="95" spans="1:4" ht="13.5" thickBot="1" x14ac:dyDescent="0.25">
      <c r="A95" t="s">
        <v>30</v>
      </c>
      <c r="B95" s="17">
        <f>B83-C83</f>
        <v>-0.26137589158534524</v>
      </c>
      <c r="C95" s="25" t="s">
        <v>32</v>
      </c>
      <c r="D95" s="26">
        <f>B95/B96</f>
        <v>-9.0827139006793831E-2</v>
      </c>
    </row>
    <row r="96" spans="1:4" x14ac:dyDescent="0.2">
      <c r="B96" s="18">
        <f>SQRT((B88/B89)+(C88/C89))</f>
        <v>2.8777289964599064</v>
      </c>
      <c r="C96" s="25"/>
      <c r="D96" s="26"/>
    </row>
    <row r="98" spans="1:2" x14ac:dyDescent="0.2">
      <c r="A98" t="s">
        <v>34</v>
      </c>
      <c r="B98" s="19">
        <v>0.53590000000000004</v>
      </c>
    </row>
  </sheetData>
  <mergeCells count="2">
    <mergeCell ref="C95:C96"/>
    <mergeCell ref="D95:D9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tabSelected="1" workbookViewId="0">
      <selection activeCell="H8" sqref="H8"/>
    </sheetView>
  </sheetViews>
  <sheetFormatPr defaultColWidth="11.42578125" defaultRowHeight="12.75" x14ac:dyDescent="0.2"/>
  <cols>
    <col min="2" max="3" width="11.42578125" style="3"/>
  </cols>
  <sheetData>
    <row r="1" spans="2:3" ht="63.75" x14ac:dyDescent="0.2">
      <c r="B1" s="4" t="s">
        <v>15</v>
      </c>
      <c r="C1" s="4" t="s">
        <v>16</v>
      </c>
    </row>
    <row r="2" spans="2:3" x14ac:dyDescent="0.2">
      <c r="B2" s="3">
        <v>98.645847953216375</v>
      </c>
      <c r="C2" s="3">
        <v>109.74732842555213</v>
      </c>
    </row>
    <row r="3" spans="2:3" x14ac:dyDescent="0.2">
      <c r="B3" s="3">
        <v>97.259753086419749</v>
      </c>
      <c r="C3" s="3">
        <v>150.89081455805893</v>
      </c>
    </row>
    <row r="4" spans="2:3" x14ac:dyDescent="0.2">
      <c r="B4" s="3">
        <v>109.82946317103621</v>
      </c>
      <c r="C4" s="3">
        <v>87.097125867195246</v>
      </c>
    </row>
    <row r="5" spans="2:3" x14ac:dyDescent="0.2">
      <c r="B5" s="3">
        <v>115.91919754806352</v>
      </c>
      <c r="C5" s="3">
        <v>147.55376520881288</v>
      </c>
    </row>
    <row r="6" spans="2:3" x14ac:dyDescent="0.2">
      <c r="B6" s="3">
        <v>119.29511854951186</v>
      </c>
      <c r="C6" s="3">
        <v>126.63594621187275</v>
      </c>
    </row>
    <row r="7" spans="2:3" x14ac:dyDescent="0.2">
      <c r="B7" s="3">
        <v>135.78689528475198</v>
      </c>
      <c r="C7" s="3">
        <v>108.1176608736496</v>
      </c>
    </row>
    <row r="8" spans="2:3" x14ac:dyDescent="0.2">
      <c r="B8" s="3">
        <v>101.08447488584476</v>
      </c>
      <c r="C8" s="3">
        <v>112.26069921639542</v>
      </c>
    </row>
    <row r="9" spans="2:3" x14ac:dyDescent="0.2">
      <c r="B9" s="3">
        <v>132.70908577878103</v>
      </c>
      <c r="C9" s="3">
        <v>114.58330766861718</v>
      </c>
    </row>
    <row r="10" spans="2:3" x14ac:dyDescent="0.2">
      <c r="B10" s="3">
        <v>100.50971872856162</v>
      </c>
      <c r="C10" s="3">
        <v>105.07380738073807</v>
      </c>
    </row>
    <row r="11" spans="2:3" x14ac:dyDescent="0.2">
      <c r="B11" s="3">
        <v>96.428198433420363</v>
      </c>
      <c r="C11" s="3">
        <v>124.8006329113924</v>
      </c>
    </row>
    <row r="12" spans="2:3" x14ac:dyDescent="0.2">
      <c r="B12" s="3">
        <v>104.82611699677568</v>
      </c>
      <c r="C12" s="3">
        <v>110.94782832176818</v>
      </c>
    </row>
    <row r="13" spans="2:3" x14ac:dyDescent="0.2">
      <c r="B13" s="3">
        <v>123.69577836411609</v>
      </c>
      <c r="C13" s="3">
        <v>131.88165289256199</v>
      </c>
    </row>
    <row r="14" spans="2:3" x14ac:dyDescent="0.2">
      <c r="B14" s="3">
        <v>94.386485042735046</v>
      </c>
      <c r="C14" s="3">
        <v>116.28996865203762</v>
      </c>
    </row>
    <row r="15" spans="2:3" x14ac:dyDescent="0.2">
      <c r="B15" s="3">
        <v>100.08244680851064</v>
      </c>
      <c r="C15" s="3">
        <v>133.66146202980838</v>
      </c>
    </row>
    <row r="16" spans="2:3" x14ac:dyDescent="0.2">
      <c r="B16" s="3">
        <v>153.9365805818895</v>
      </c>
      <c r="C16" s="3">
        <v>101.62453987730062</v>
      </c>
    </row>
    <row r="17" spans="2:3" x14ac:dyDescent="0.2">
      <c r="B17" s="3">
        <v>113.57851239669421</v>
      </c>
      <c r="C17" s="3">
        <v>151.18132854578096</v>
      </c>
    </row>
    <row r="18" spans="2:3" x14ac:dyDescent="0.2">
      <c r="B18" s="3">
        <v>159.34318673395819</v>
      </c>
      <c r="C18" s="3">
        <v>145.76765163297046</v>
      </c>
    </row>
    <row r="19" spans="2:3" x14ac:dyDescent="0.2">
      <c r="B19" s="3">
        <v>95.33144767292363</v>
      </c>
      <c r="C19" s="3">
        <v>124.4843795620438</v>
      </c>
    </row>
    <row r="20" spans="2:3" x14ac:dyDescent="0.2">
      <c r="B20" s="3">
        <v>120.11071953010278</v>
      </c>
      <c r="C20" s="3">
        <v>111.86008583690987</v>
      </c>
    </row>
    <row r="21" spans="2:3" x14ac:dyDescent="0.2">
      <c r="B21" s="3">
        <v>109.72391573729864</v>
      </c>
      <c r="C21" s="3">
        <v>122.10416666666667</v>
      </c>
    </row>
    <row r="22" spans="2:3" x14ac:dyDescent="0.2">
      <c r="B22" s="3">
        <v>120.94411229529503</v>
      </c>
      <c r="C22" s="3">
        <v>124.31542056074767</v>
      </c>
    </row>
    <row r="23" spans="2:3" x14ac:dyDescent="0.2">
      <c r="B23" s="3">
        <v>161.06495849873693</v>
      </c>
      <c r="C23" s="3">
        <v>130.96248382923673</v>
      </c>
    </row>
    <row r="24" spans="2:3" x14ac:dyDescent="0.2">
      <c r="B24" s="3">
        <v>114.26596782057533</v>
      </c>
      <c r="C24" s="3">
        <v>87.709056780854056</v>
      </c>
    </row>
    <row r="25" spans="2:3" x14ac:dyDescent="0.2">
      <c r="B25" s="3">
        <v>124.62086956521739</v>
      </c>
      <c r="C25" s="3">
        <v>105.44726268206931</v>
      </c>
    </row>
    <row r="26" spans="2:3" x14ac:dyDescent="0.2">
      <c r="B26" s="3">
        <v>96.590791027154665</v>
      </c>
      <c r="C26" s="3">
        <v>104.38838680524175</v>
      </c>
    </row>
    <row r="27" spans="2:3" x14ac:dyDescent="0.2">
      <c r="B27" s="3">
        <v>119.17379855167873</v>
      </c>
      <c r="C27" s="3">
        <v>101.47218259629101</v>
      </c>
    </row>
    <row r="28" spans="2:3" x14ac:dyDescent="0.2">
      <c r="B28" s="3">
        <v>109.16242611153945</v>
      </c>
      <c r="C28" s="3">
        <v>128.03994169096211</v>
      </c>
    </row>
    <row r="29" spans="2:3" x14ac:dyDescent="0.2">
      <c r="B29" s="3">
        <v>90.640999227401494</v>
      </c>
      <c r="C29" s="3">
        <v>120.11928004881025</v>
      </c>
    </row>
    <row r="30" spans="2:3" x14ac:dyDescent="0.2">
      <c r="B30" s="3">
        <v>111.2582171314741</v>
      </c>
      <c r="C30" s="3">
        <v>126.89318655162154</v>
      </c>
    </row>
    <row r="31" spans="2:3" x14ac:dyDescent="0.2">
      <c r="B31" s="3">
        <v>105.95696202531646</v>
      </c>
      <c r="C31" s="3">
        <v>139.43388157894736</v>
      </c>
    </row>
    <row r="32" spans="2:3" x14ac:dyDescent="0.2">
      <c r="B32" s="3">
        <v>102.03714412811388</v>
      </c>
      <c r="C32" s="3">
        <v>101.52991452991454</v>
      </c>
    </row>
    <row r="33" spans="2:3" x14ac:dyDescent="0.2">
      <c r="B33" s="3">
        <v>91.47948417350527</v>
      </c>
      <c r="C33" s="3">
        <v>100.52445149352366</v>
      </c>
    </row>
    <row r="34" spans="2:3" x14ac:dyDescent="0.2">
      <c r="B34" s="3">
        <v>111.17068811438784</v>
      </c>
      <c r="C34" s="3">
        <v>112.57215189873418</v>
      </c>
    </row>
    <row r="35" spans="2:3" x14ac:dyDescent="0.2">
      <c r="B35" s="3">
        <v>138.64113650401481</v>
      </c>
      <c r="C35" s="3">
        <v>113.00485790624241</v>
      </c>
    </row>
    <row r="36" spans="2:3" x14ac:dyDescent="0.2">
      <c r="B36" s="3">
        <v>99.589299763965386</v>
      </c>
      <c r="C36" s="3">
        <v>120.36945133719327</v>
      </c>
    </row>
    <row r="37" spans="2:3" x14ac:dyDescent="0.2">
      <c r="B37" s="3">
        <v>94.924849437025401</v>
      </c>
      <c r="C37" s="3">
        <v>129.81015373614588</v>
      </c>
    </row>
    <row r="38" spans="2:3" x14ac:dyDescent="0.2">
      <c r="B38" s="3">
        <v>90.827225130890056</v>
      </c>
      <c r="C38" s="3">
        <v>112.5308056872038</v>
      </c>
    </row>
    <row r="39" spans="2:3" x14ac:dyDescent="0.2">
      <c r="B39" s="3">
        <v>92.661004246814883</v>
      </c>
      <c r="C39" s="3">
        <v>124.07100396301189</v>
      </c>
    </row>
    <row r="40" spans="2:3" x14ac:dyDescent="0.2">
      <c r="B40" s="3">
        <v>121.13629402756509</v>
      </c>
      <c r="C40" s="3">
        <v>133.64757281553398</v>
      </c>
    </row>
    <row r="41" spans="2:3" x14ac:dyDescent="0.2">
      <c r="B41" s="3">
        <v>100.64309859154929</v>
      </c>
      <c r="C41" s="3">
        <v>117.93397478433975</v>
      </c>
    </row>
    <row r="42" spans="2:3" x14ac:dyDescent="0.2">
      <c r="B42" s="3">
        <v>90.372831663816271</v>
      </c>
      <c r="C42" s="3">
        <v>152.89364791288565</v>
      </c>
    </row>
    <row r="43" spans="2:3" x14ac:dyDescent="0.2">
      <c r="B43" s="3">
        <v>85.889783143304271</v>
      </c>
      <c r="C43" s="3">
        <v>146.38917525773195</v>
      </c>
    </row>
    <row r="44" spans="2:3" x14ac:dyDescent="0.2">
      <c r="B44" s="3">
        <v>145.14190476190475</v>
      </c>
      <c r="C44" s="3">
        <v>107.62108108108109</v>
      </c>
    </row>
    <row r="45" spans="2:3" x14ac:dyDescent="0.2">
      <c r="B45" s="3">
        <v>83.435476516187876</v>
      </c>
      <c r="C45" s="3">
        <v>116.11024258760108</v>
      </c>
    </row>
    <row r="46" spans="2:3" x14ac:dyDescent="0.2">
      <c r="B46" s="3">
        <v>101.00624321389793</v>
      </c>
      <c r="C46" s="3">
        <v>138.59151193633951</v>
      </c>
    </row>
    <row r="47" spans="2:3" x14ac:dyDescent="0.2">
      <c r="B47" s="3">
        <v>112.31098293679403</v>
      </c>
      <c r="C47" s="3">
        <v>113.96536241180243</v>
      </c>
    </row>
    <row r="48" spans="2:3" x14ac:dyDescent="0.2">
      <c r="B48" s="3">
        <v>146.28557180851064</v>
      </c>
      <c r="C48" s="3">
        <v>130.12168758716876</v>
      </c>
    </row>
    <row r="49" spans="2:2" x14ac:dyDescent="0.2">
      <c r="B49" s="3">
        <v>97.975225806451618</v>
      </c>
    </row>
    <row r="50" spans="2:2" x14ac:dyDescent="0.2">
      <c r="B50" s="3">
        <v>114.48916666666666</v>
      </c>
    </row>
    <row r="51" spans="2:2" x14ac:dyDescent="0.2">
      <c r="B51" s="3">
        <v>133.34206323858191</v>
      </c>
    </row>
    <row r="52" spans="2:2" x14ac:dyDescent="0.2">
      <c r="B52" s="3">
        <v>117.32900057770075</v>
      </c>
    </row>
    <row r="53" spans="2:2" x14ac:dyDescent="0.2">
      <c r="B53" s="3">
        <v>128.68968557155452</v>
      </c>
    </row>
    <row r="54" spans="2:2" x14ac:dyDescent="0.2">
      <c r="B54" s="3">
        <v>126.42893909064912</v>
      </c>
    </row>
    <row r="55" spans="2:2" x14ac:dyDescent="0.2">
      <c r="B55" s="3">
        <v>109.4766550522648</v>
      </c>
    </row>
    <row r="56" spans="2:2" x14ac:dyDescent="0.2">
      <c r="B56" s="3">
        <v>129.78955223880598</v>
      </c>
    </row>
    <row r="57" spans="2:2" x14ac:dyDescent="0.2">
      <c r="B57" s="3">
        <v>109.00720046082949</v>
      </c>
    </row>
    <row r="58" spans="2:2" x14ac:dyDescent="0.2">
      <c r="B58" s="3">
        <v>89.760665220535074</v>
      </c>
    </row>
    <row r="59" spans="2:2" x14ac:dyDescent="0.2">
      <c r="B59" s="3">
        <v>140.13421733505822</v>
      </c>
    </row>
    <row r="60" spans="2:2" x14ac:dyDescent="0.2">
      <c r="B60" s="3">
        <v>153.63931235809278</v>
      </c>
    </row>
    <row r="61" spans="2:2" x14ac:dyDescent="0.2">
      <c r="B61" s="3">
        <v>112.43834482758621</v>
      </c>
    </row>
    <row r="62" spans="2:2" x14ac:dyDescent="0.2">
      <c r="B62" s="3">
        <v>101.71923656454044</v>
      </c>
    </row>
    <row r="63" spans="2:2" x14ac:dyDescent="0.2">
      <c r="B63" s="3">
        <v>91.429539612058889</v>
      </c>
    </row>
    <row r="64" spans="2:2" x14ac:dyDescent="0.2">
      <c r="B64" s="3">
        <v>103.87869894839814</v>
      </c>
    </row>
    <row r="65" spans="2:2" x14ac:dyDescent="0.2">
      <c r="B65" s="3">
        <v>90.439190897597982</v>
      </c>
    </row>
    <row r="66" spans="2:2" x14ac:dyDescent="0.2">
      <c r="B66" s="3">
        <v>105.76497821350763</v>
      </c>
    </row>
    <row r="67" spans="2:2" x14ac:dyDescent="0.2">
      <c r="B67" s="3">
        <v>143.15313778990449</v>
      </c>
    </row>
    <row r="68" spans="2:2" x14ac:dyDescent="0.2">
      <c r="B68" s="3">
        <v>134.93524541691306</v>
      </c>
    </row>
    <row r="69" spans="2:2" x14ac:dyDescent="0.2">
      <c r="B69" s="3">
        <v>122.71480996068152</v>
      </c>
    </row>
    <row r="70" spans="2:2" x14ac:dyDescent="0.2">
      <c r="B70" s="3">
        <v>96.408969696969692</v>
      </c>
    </row>
    <row r="71" spans="2:2" x14ac:dyDescent="0.2">
      <c r="B71" s="3">
        <v>114.63335340156532</v>
      </c>
    </row>
    <row r="72" spans="2:2" x14ac:dyDescent="0.2">
      <c r="B72" s="3">
        <v>103.441162109375</v>
      </c>
    </row>
    <row r="73" spans="2:2" x14ac:dyDescent="0.2">
      <c r="B73" s="3">
        <v>95.931717081850536</v>
      </c>
    </row>
    <row r="74" spans="2:2" x14ac:dyDescent="0.2">
      <c r="B74" s="3">
        <v>100.39696699375557</v>
      </c>
    </row>
    <row r="75" spans="2:2" x14ac:dyDescent="0.2">
      <c r="B75" s="3">
        <v>108.01949420442571</v>
      </c>
    </row>
    <row r="76" spans="2:2" x14ac:dyDescent="0.2">
      <c r="B76" s="3">
        <v>85.825560538116591</v>
      </c>
    </row>
    <row r="77" spans="2:2" x14ac:dyDescent="0.2">
      <c r="B77" s="3">
        <v>117.86616235088741</v>
      </c>
    </row>
    <row r="78" spans="2:2" x14ac:dyDescent="0.2">
      <c r="B78" s="3">
        <v>106.13916349809885</v>
      </c>
    </row>
    <row r="79" spans="2:2" x14ac:dyDescent="0.2">
      <c r="B79" s="3">
        <v>85.272727272727266</v>
      </c>
    </row>
    <row r="80" spans="2:2" x14ac:dyDescent="0.2">
      <c r="B80" s="3">
        <v>100.71679638463469</v>
      </c>
    </row>
    <row r="81" spans="2:2" x14ac:dyDescent="0.2">
      <c r="B81" s="3">
        <v>104.36581818181818</v>
      </c>
    </row>
    <row r="82" spans="2:2" x14ac:dyDescent="0.2">
      <c r="B82" s="3">
        <v>105.72649572649573</v>
      </c>
    </row>
    <row r="83" spans="2:2" x14ac:dyDescent="0.2">
      <c r="B83" s="3">
        <v>107.31726907630522</v>
      </c>
    </row>
    <row r="84" spans="2:2" x14ac:dyDescent="0.2">
      <c r="B84" s="3">
        <v>134.48193127962085</v>
      </c>
    </row>
    <row r="85" spans="2:2" x14ac:dyDescent="0.2">
      <c r="B85" s="3">
        <v>114.15672913117547</v>
      </c>
    </row>
    <row r="86" spans="2:2" x14ac:dyDescent="0.2">
      <c r="B86" s="3">
        <v>96.655448275862071</v>
      </c>
    </row>
    <row r="87" spans="2:2" x14ac:dyDescent="0.2">
      <c r="B87" s="3">
        <v>144.35550303848751</v>
      </c>
    </row>
    <row r="88" spans="2:2" x14ac:dyDescent="0.2">
      <c r="B88" s="3">
        <v>89.400629387557487</v>
      </c>
    </row>
    <row r="89" spans="2:2" x14ac:dyDescent="0.2">
      <c r="B89" s="3">
        <v>100.42512908777969</v>
      </c>
    </row>
    <row r="90" spans="2:2" x14ac:dyDescent="0.2">
      <c r="B90" s="3">
        <v>123.99895141558895</v>
      </c>
    </row>
    <row r="91" spans="2:2" x14ac:dyDescent="0.2">
      <c r="B91" s="3">
        <v>119.6603611349957</v>
      </c>
    </row>
    <row r="92" spans="2:2" x14ac:dyDescent="0.2">
      <c r="B92" s="3">
        <v>140.96002687269063</v>
      </c>
    </row>
    <row r="93" spans="2:2" x14ac:dyDescent="0.2">
      <c r="B93" s="3">
        <v>104.21224386541867</v>
      </c>
    </row>
    <row r="94" spans="2:2" x14ac:dyDescent="0.2">
      <c r="B94" s="3">
        <v>105.64154589371981</v>
      </c>
    </row>
    <row r="95" spans="2:2" x14ac:dyDescent="0.2">
      <c r="B95" s="3">
        <v>87.746815642458103</v>
      </c>
    </row>
    <row r="96" spans="2:2" x14ac:dyDescent="0.2">
      <c r="B96" s="3">
        <v>125.7758865248227</v>
      </c>
    </row>
    <row r="97" spans="1:3" x14ac:dyDescent="0.2">
      <c r="B97" s="3">
        <v>86.512296079863646</v>
      </c>
    </row>
    <row r="98" spans="1:3" x14ac:dyDescent="0.2">
      <c r="B98" s="3">
        <v>121.49874406921575</v>
      </c>
    </row>
    <row r="99" spans="1:3" x14ac:dyDescent="0.2">
      <c r="B99" s="3">
        <v>123.79810828440965</v>
      </c>
    </row>
    <row r="100" spans="1:3" x14ac:dyDescent="0.2">
      <c r="B100" s="3">
        <v>125.85763989562192</v>
      </c>
    </row>
    <row r="101" spans="1:3" x14ac:dyDescent="0.2">
      <c r="B101" s="3">
        <v>94.787205567451821</v>
      </c>
    </row>
    <row r="102" spans="1:3" x14ac:dyDescent="0.2">
      <c r="B102" s="3">
        <v>101.65705296276874</v>
      </c>
    </row>
    <row r="103" spans="1:3" x14ac:dyDescent="0.2">
      <c r="B103" s="3">
        <v>132.37682020802379</v>
      </c>
    </row>
    <row r="104" spans="1:3" x14ac:dyDescent="0.2">
      <c r="B104" s="3">
        <v>125.19428238039673</v>
      </c>
    </row>
    <row r="106" spans="1:3" ht="39" thickBot="1" x14ac:dyDescent="0.25">
      <c r="A106" s="5" t="s">
        <v>14</v>
      </c>
      <c r="B106" s="10">
        <f>AVERAGE(B2:B104)</f>
        <v>111.95597026276293</v>
      </c>
      <c r="C106" s="10">
        <f>AVERAGE(C2:C48)</f>
        <v>120.78792090194403</v>
      </c>
    </row>
    <row r="107" spans="1:3" ht="13.5" thickTop="1" x14ac:dyDescent="0.2">
      <c r="B107" s="8"/>
    </row>
    <row r="110" spans="1:3" x14ac:dyDescent="0.2">
      <c r="A110" t="s">
        <v>25</v>
      </c>
      <c r="B110" s="3">
        <f>STDEV(B2:B104)</f>
        <v>18.140474242913381</v>
      </c>
      <c r="C110" s="3">
        <f>STDEV(C2:C104)</f>
        <v>16.128362662841855</v>
      </c>
    </row>
    <row r="111" spans="1:3" x14ac:dyDescent="0.2">
      <c r="A111" t="s">
        <v>31</v>
      </c>
      <c r="B111" s="3">
        <f>B110^2</f>
        <v>329.07680575780381</v>
      </c>
      <c r="C111" s="3">
        <f>C110^2</f>
        <v>260.12408218415123</v>
      </c>
    </row>
    <row r="112" spans="1:3" x14ac:dyDescent="0.2">
      <c r="A112" t="s">
        <v>26</v>
      </c>
      <c r="B112" s="3">
        <v>103</v>
      </c>
      <c r="C112" s="3">
        <v>47</v>
      </c>
    </row>
    <row r="115" spans="1:4" ht="13.5" thickBot="1" x14ac:dyDescent="0.25">
      <c r="A115" t="s">
        <v>27</v>
      </c>
      <c r="B115" s="17" t="s">
        <v>29</v>
      </c>
    </row>
    <row r="116" spans="1:4" x14ac:dyDescent="0.2">
      <c r="B116" s="3" t="s">
        <v>28</v>
      </c>
    </row>
    <row r="118" spans="1:4" ht="13.5" thickBot="1" x14ac:dyDescent="0.25">
      <c r="A118" t="s">
        <v>30</v>
      </c>
      <c r="B118" s="17">
        <f>(B106-C106)-0</f>
        <v>-8.8319506391811018</v>
      </c>
      <c r="C118" s="25" t="s">
        <v>32</v>
      </c>
      <c r="D118" s="26">
        <f>B118/B119</f>
        <v>-2.9892522226092622</v>
      </c>
    </row>
    <row r="119" spans="1:4" x14ac:dyDescent="0.2">
      <c r="B119" s="18">
        <f>SQRT((B111/B112)+(C111/C112))</f>
        <v>2.9545685614550981</v>
      </c>
      <c r="C119" s="25"/>
      <c r="D119" s="26"/>
    </row>
    <row r="121" spans="1:4" x14ac:dyDescent="0.2">
      <c r="A121" t="s">
        <v>34</v>
      </c>
      <c r="B121" s="19">
        <v>0.98919999999999997</v>
      </c>
    </row>
    <row r="163" spans="3:3" x14ac:dyDescent="0.2">
      <c r="C163" s="8"/>
    </row>
  </sheetData>
  <mergeCells count="2">
    <mergeCell ref="C118:C119"/>
    <mergeCell ref="D118:D1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opLeftCell="A100" workbookViewId="0">
      <selection activeCell="A114" sqref="A114:D123"/>
    </sheetView>
  </sheetViews>
  <sheetFormatPr defaultColWidth="11.42578125" defaultRowHeight="12.75" x14ac:dyDescent="0.2"/>
  <sheetData>
    <row r="1" spans="2:3" ht="51" x14ac:dyDescent="0.2">
      <c r="B1" s="5" t="s">
        <v>17</v>
      </c>
      <c r="C1" s="5" t="s">
        <v>18</v>
      </c>
    </row>
    <row r="2" spans="2:3" x14ac:dyDescent="0.2">
      <c r="B2">
        <v>116.11024258760108</v>
      </c>
      <c r="C2">
        <v>109.82946317103621</v>
      </c>
    </row>
    <row r="3" spans="2:3" x14ac:dyDescent="0.2">
      <c r="B3">
        <v>117.86616235088741</v>
      </c>
      <c r="C3">
        <v>123.79810828440965</v>
      </c>
    </row>
    <row r="4" spans="2:3" x14ac:dyDescent="0.2">
      <c r="B4">
        <v>117.93397478433975</v>
      </c>
      <c r="C4">
        <v>146.28557180851064</v>
      </c>
    </row>
    <row r="5" spans="2:3" x14ac:dyDescent="0.2">
      <c r="B5">
        <v>114.63335340156532</v>
      </c>
      <c r="C5">
        <v>94.787205567451821</v>
      </c>
    </row>
    <row r="6" spans="2:3" x14ac:dyDescent="0.2">
      <c r="B6">
        <v>90.372831663816271</v>
      </c>
      <c r="C6">
        <v>129.81015373614588</v>
      </c>
    </row>
    <row r="7" spans="2:3" x14ac:dyDescent="0.2">
      <c r="B7">
        <v>86.512296079863646</v>
      </c>
      <c r="C7">
        <v>132.70908577878103</v>
      </c>
    </row>
    <row r="8" spans="2:3" x14ac:dyDescent="0.2">
      <c r="B8">
        <v>135.78689528475198</v>
      </c>
      <c r="C8">
        <v>114.26596782057533</v>
      </c>
    </row>
    <row r="9" spans="2:3" x14ac:dyDescent="0.2">
      <c r="B9">
        <v>153.9365805818895</v>
      </c>
      <c r="C9">
        <v>100.52445149352366</v>
      </c>
    </row>
    <row r="10" spans="2:3" x14ac:dyDescent="0.2">
      <c r="B10">
        <v>97.259753086419749</v>
      </c>
      <c r="C10">
        <v>124.07100396301189</v>
      </c>
    </row>
    <row r="11" spans="2:3" x14ac:dyDescent="0.2">
      <c r="B11">
        <v>125.19428238039673</v>
      </c>
      <c r="C11">
        <v>123.69577836411609</v>
      </c>
    </row>
    <row r="12" spans="2:3" x14ac:dyDescent="0.2">
      <c r="B12">
        <v>105.64154589371981</v>
      </c>
      <c r="C12">
        <v>147.55376520881288</v>
      </c>
    </row>
    <row r="13" spans="2:3" x14ac:dyDescent="0.2">
      <c r="B13">
        <v>134.48193127962085</v>
      </c>
      <c r="C13">
        <v>90.827225130890056</v>
      </c>
    </row>
    <row r="14" spans="2:3" x14ac:dyDescent="0.2">
      <c r="B14">
        <v>133.64757281553398</v>
      </c>
      <c r="C14">
        <v>103.87869894839814</v>
      </c>
    </row>
    <row r="15" spans="2:3" x14ac:dyDescent="0.2">
      <c r="B15">
        <v>145.14190476190475</v>
      </c>
      <c r="C15">
        <v>101.00624321389793</v>
      </c>
    </row>
    <row r="16" spans="2:3" x14ac:dyDescent="0.2">
      <c r="B16">
        <v>108.1176608736496</v>
      </c>
      <c r="C16">
        <v>89.760665220535074</v>
      </c>
    </row>
    <row r="17" spans="2:3" x14ac:dyDescent="0.2">
      <c r="B17">
        <v>120.94411229529503</v>
      </c>
      <c r="C17">
        <v>90.439190897597982</v>
      </c>
    </row>
    <row r="18" spans="2:3" x14ac:dyDescent="0.2">
      <c r="B18">
        <v>113.96536241180243</v>
      </c>
      <c r="C18">
        <v>85.889783143304271</v>
      </c>
    </row>
    <row r="19" spans="2:3" x14ac:dyDescent="0.2">
      <c r="B19">
        <v>117.32900057770075</v>
      </c>
      <c r="C19">
        <v>100.08244680851064</v>
      </c>
    </row>
    <row r="20" spans="2:3" x14ac:dyDescent="0.2">
      <c r="B20">
        <v>109.72391573729864</v>
      </c>
      <c r="C20">
        <v>92.661004246814883</v>
      </c>
    </row>
    <row r="21" spans="2:3" x14ac:dyDescent="0.2">
      <c r="B21">
        <v>85.825560538116591</v>
      </c>
      <c r="C21">
        <v>119.29511854951186</v>
      </c>
    </row>
    <row r="22" spans="2:3" x14ac:dyDescent="0.2">
      <c r="B22">
        <v>128.68968557155452</v>
      </c>
      <c r="C22">
        <v>101.71923656454044</v>
      </c>
    </row>
    <row r="23" spans="2:3" x14ac:dyDescent="0.2">
      <c r="B23">
        <v>87.709056780854056</v>
      </c>
      <c r="C23">
        <v>112.57215189873418</v>
      </c>
    </row>
    <row r="24" spans="2:3" x14ac:dyDescent="0.2">
      <c r="B24">
        <v>89.400629387557487</v>
      </c>
      <c r="C24">
        <v>130.12168758716876</v>
      </c>
    </row>
    <row r="25" spans="2:3" x14ac:dyDescent="0.2">
      <c r="B25">
        <v>83.435476516187876</v>
      </c>
      <c r="C25">
        <v>119.6603611349957</v>
      </c>
    </row>
    <row r="26" spans="2:3" x14ac:dyDescent="0.2">
      <c r="B26">
        <v>122.10416666666667</v>
      </c>
      <c r="C26">
        <v>107.31726907630522</v>
      </c>
    </row>
    <row r="27" spans="2:3" x14ac:dyDescent="0.2">
      <c r="B27">
        <v>100.71679638463469</v>
      </c>
      <c r="C27">
        <v>109.16242611153945</v>
      </c>
    </row>
    <row r="28" spans="2:3" x14ac:dyDescent="0.2">
      <c r="B28">
        <v>95.33144767292363</v>
      </c>
      <c r="C28">
        <v>109.4766550522648</v>
      </c>
    </row>
    <row r="29" spans="2:3" x14ac:dyDescent="0.2">
      <c r="B29">
        <v>126.42893909064912</v>
      </c>
      <c r="C29">
        <v>87.097125867195246</v>
      </c>
    </row>
    <row r="30" spans="2:3" x14ac:dyDescent="0.2">
      <c r="B30">
        <v>120.11928004881025</v>
      </c>
      <c r="C30">
        <v>153.63931235809278</v>
      </c>
    </row>
    <row r="31" spans="2:3" x14ac:dyDescent="0.2">
      <c r="B31">
        <v>110.94782832176818</v>
      </c>
      <c r="C31">
        <v>116.28996865203762</v>
      </c>
    </row>
    <row r="32" spans="2:3" x14ac:dyDescent="0.2">
      <c r="B32">
        <v>105.95696202531646</v>
      </c>
      <c r="C32">
        <v>96.590791027154665</v>
      </c>
    </row>
    <row r="33" spans="2:3" x14ac:dyDescent="0.2">
      <c r="B33">
        <v>138.59151193633951</v>
      </c>
      <c r="C33">
        <v>159.34318673395819</v>
      </c>
    </row>
    <row r="34" spans="2:3" x14ac:dyDescent="0.2">
      <c r="B34">
        <v>97.975225806451618</v>
      </c>
      <c r="C34">
        <v>112.5308056872038</v>
      </c>
    </row>
    <row r="35" spans="2:3" x14ac:dyDescent="0.2">
      <c r="B35">
        <v>101.08447488584476</v>
      </c>
      <c r="C35">
        <v>107.62108108108109</v>
      </c>
    </row>
    <row r="36" spans="2:3" x14ac:dyDescent="0.2">
      <c r="B36">
        <v>140.13421733505822</v>
      </c>
      <c r="C36">
        <v>125.85763989562192</v>
      </c>
    </row>
    <row r="37" spans="2:3" x14ac:dyDescent="0.2">
      <c r="B37">
        <v>91.47948417350527</v>
      </c>
      <c r="C37">
        <v>100.39696699375557</v>
      </c>
    </row>
    <row r="38" spans="2:3" x14ac:dyDescent="0.2">
      <c r="B38">
        <v>100.42512908777969</v>
      </c>
      <c r="C38">
        <v>106.13916349809885</v>
      </c>
    </row>
    <row r="39" spans="2:3" x14ac:dyDescent="0.2">
      <c r="B39">
        <v>113.57851239669421</v>
      </c>
      <c r="C39">
        <v>96.408969696969692</v>
      </c>
    </row>
    <row r="40" spans="2:3" x14ac:dyDescent="0.2">
      <c r="B40">
        <v>99.589299763965386</v>
      </c>
      <c r="C40">
        <v>132.37682020802379</v>
      </c>
    </row>
    <row r="41" spans="2:3" x14ac:dyDescent="0.2">
      <c r="B41">
        <v>105.76497821350763</v>
      </c>
      <c r="C41">
        <v>126.63594621187275</v>
      </c>
    </row>
    <row r="42" spans="2:3" x14ac:dyDescent="0.2">
      <c r="B42">
        <v>133.66146202980838</v>
      </c>
      <c r="C42">
        <v>101.62453987730062</v>
      </c>
    </row>
    <row r="43" spans="2:3" x14ac:dyDescent="0.2">
      <c r="B43">
        <v>112.26069921639542</v>
      </c>
      <c r="C43">
        <v>108.01949420442571</v>
      </c>
    </row>
    <row r="44" spans="2:3" x14ac:dyDescent="0.2">
      <c r="B44">
        <v>94.386485042735046</v>
      </c>
      <c r="C44">
        <v>102.03714412811388</v>
      </c>
    </row>
    <row r="45" spans="2:3" x14ac:dyDescent="0.2">
      <c r="B45">
        <v>124.4843795620438</v>
      </c>
      <c r="C45">
        <v>144.35550303848751</v>
      </c>
    </row>
    <row r="46" spans="2:3" x14ac:dyDescent="0.2">
      <c r="B46">
        <v>122.71480996068152</v>
      </c>
    </row>
    <row r="47" spans="2:3" x14ac:dyDescent="0.2">
      <c r="B47">
        <v>114.15672913117547</v>
      </c>
    </row>
    <row r="48" spans="2:3" x14ac:dyDescent="0.2">
      <c r="B48">
        <v>139.43388157894736</v>
      </c>
    </row>
    <row r="49" spans="2:2" x14ac:dyDescent="0.2">
      <c r="B49">
        <v>125.7758865248227</v>
      </c>
    </row>
    <row r="50" spans="2:2" x14ac:dyDescent="0.2">
      <c r="B50">
        <v>111.86008583690987</v>
      </c>
    </row>
    <row r="51" spans="2:2" x14ac:dyDescent="0.2">
      <c r="B51">
        <v>98.645847953216375</v>
      </c>
    </row>
    <row r="52" spans="2:2" x14ac:dyDescent="0.2">
      <c r="B52">
        <v>104.82611699677568</v>
      </c>
    </row>
    <row r="53" spans="2:2" x14ac:dyDescent="0.2">
      <c r="B53">
        <v>112.31098293679403</v>
      </c>
    </row>
    <row r="54" spans="2:2" x14ac:dyDescent="0.2">
      <c r="B54">
        <v>150.89081455805893</v>
      </c>
    </row>
    <row r="55" spans="2:2" x14ac:dyDescent="0.2">
      <c r="B55">
        <v>109.00720046082949</v>
      </c>
    </row>
    <row r="56" spans="2:2" x14ac:dyDescent="0.2">
      <c r="B56">
        <v>104.36581818181818</v>
      </c>
    </row>
    <row r="57" spans="2:2" x14ac:dyDescent="0.2">
      <c r="B57">
        <v>90.640999227401494</v>
      </c>
    </row>
    <row r="58" spans="2:2" x14ac:dyDescent="0.2">
      <c r="B58">
        <v>105.72649572649573</v>
      </c>
    </row>
    <row r="59" spans="2:2" x14ac:dyDescent="0.2">
      <c r="B59">
        <v>100.64309859154929</v>
      </c>
    </row>
    <row r="60" spans="2:2" x14ac:dyDescent="0.2">
      <c r="B60">
        <v>133.34206323858191</v>
      </c>
    </row>
    <row r="61" spans="2:2" x14ac:dyDescent="0.2">
      <c r="B61">
        <v>130.96248382923673</v>
      </c>
    </row>
    <row r="62" spans="2:2" x14ac:dyDescent="0.2">
      <c r="B62">
        <v>104.38838680524175</v>
      </c>
    </row>
    <row r="63" spans="2:2" x14ac:dyDescent="0.2">
      <c r="B63">
        <v>114.58330766861718</v>
      </c>
    </row>
    <row r="64" spans="2:2" x14ac:dyDescent="0.2">
      <c r="B64">
        <v>105.07380738073807</v>
      </c>
    </row>
    <row r="65" spans="2:2" x14ac:dyDescent="0.2">
      <c r="B65">
        <v>101.47218259629101</v>
      </c>
    </row>
    <row r="66" spans="2:2" x14ac:dyDescent="0.2">
      <c r="B66">
        <v>94.924849437025401</v>
      </c>
    </row>
    <row r="67" spans="2:2" x14ac:dyDescent="0.2">
      <c r="B67">
        <v>120.36945133719327</v>
      </c>
    </row>
    <row r="68" spans="2:2" x14ac:dyDescent="0.2">
      <c r="B68">
        <v>152.89364791288565</v>
      </c>
    </row>
    <row r="69" spans="2:2" x14ac:dyDescent="0.2">
      <c r="B69">
        <v>138.64113650401481</v>
      </c>
    </row>
    <row r="70" spans="2:2" x14ac:dyDescent="0.2">
      <c r="B70">
        <v>104.21224386541867</v>
      </c>
    </row>
    <row r="71" spans="2:2" x14ac:dyDescent="0.2">
      <c r="B71">
        <v>121.13629402756509</v>
      </c>
    </row>
    <row r="72" spans="2:2" x14ac:dyDescent="0.2">
      <c r="B72">
        <v>95.931717081850536</v>
      </c>
    </row>
    <row r="73" spans="2:2" x14ac:dyDescent="0.2">
      <c r="B73">
        <v>103.441162109375</v>
      </c>
    </row>
    <row r="74" spans="2:2" x14ac:dyDescent="0.2">
      <c r="B74">
        <v>121.49874406921575</v>
      </c>
    </row>
    <row r="75" spans="2:2" x14ac:dyDescent="0.2">
      <c r="B75">
        <v>87.746815642458103</v>
      </c>
    </row>
    <row r="76" spans="2:2" x14ac:dyDescent="0.2">
      <c r="B76">
        <v>111.2582171314741</v>
      </c>
    </row>
    <row r="77" spans="2:2" x14ac:dyDescent="0.2">
      <c r="B77">
        <v>109.74732842555213</v>
      </c>
    </row>
    <row r="78" spans="2:2" x14ac:dyDescent="0.2">
      <c r="B78">
        <v>151.18132854578096</v>
      </c>
    </row>
    <row r="79" spans="2:2" x14ac:dyDescent="0.2">
      <c r="B79">
        <v>113.00485790624241</v>
      </c>
    </row>
    <row r="80" spans="2:2" x14ac:dyDescent="0.2">
      <c r="B80">
        <v>101.65705296276874</v>
      </c>
    </row>
    <row r="81" spans="2:2" x14ac:dyDescent="0.2">
      <c r="B81">
        <v>128.03994169096211</v>
      </c>
    </row>
    <row r="82" spans="2:2" x14ac:dyDescent="0.2">
      <c r="B82">
        <v>124.31542056074767</v>
      </c>
    </row>
    <row r="83" spans="2:2" x14ac:dyDescent="0.2">
      <c r="B83">
        <v>123.99895141558895</v>
      </c>
    </row>
    <row r="84" spans="2:2" x14ac:dyDescent="0.2">
      <c r="B84">
        <v>120.11071953010278</v>
      </c>
    </row>
    <row r="85" spans="2:2" x14ac:dyDescent="0.2">
      <c r="B85">
        <v>146.38917525773195</v>
      </c>
    </row>
    <row r="86" spans="2:2" x14ac:dyDescent="0.2">
      <c r="B86">
        <v>96.428198433420363</v>
      </c>
    </row>
    <row r="87" spans="2:2" x14ac:dyDescent="0.2">
      <c r="B87">
        <v>115.91919754806352</v>
      </c>
    </row>
    <row r="88" spans="2:2" x14ac:dyDescent="0.2">
      <c r="B88">
        <v>134.93524541691306</v>
      </c>
    </row>
    <row r="89" spans="2:2" x14ac:dyDescent="0.2">
      <c r="B89">
        <v>119.17379855167873</v>
      </c>
    </row>
    <row r="90" spans="2:2" x14ac:dyDescent="0.2">
      <c r="B90">
        <v>161.06495849873693</v>
      </c>
    </row>
    <row r="91" spans="2:2" x14ac:dyDescent="0.2">
      <c r="B91">
        <v>140.96002687269063</v>
      </c>
    </row>
    <row r="92" spans="2:2" x14ac:dyDescent="0.2">
      <c r="B92">
        <v>85.272727272727266</v>
      </c>
    </row>
    <row r="93" spans="2:2" x14ac:dyDescent="0.2">
      <c r="B93">
        <v>101.52991452991454</v>
      </c>
    </row>
    <row r="94" spans="2:2" x14ac:dyDescent="0.2">
      <c r="B94">
        <v>112.43834482758621</v>
      </c>
    </row>
    <row r="95" spans="2:2" x14ac:dyDescent="0.2">
      <c r="B95">
        <v>145.76765163297046</v>
      </c>
    </row>
    <row r="96" spans="2:2" x14ac:dyDescent="0.2">
      <c r="B96">
        <v>126.89318655162154</v>
      </c>
    </row>
    <row r="97" spans="1:3" x14ac:dyDescent="0.2">
      <c r="B97">
        <v>105.44726268206931</v>
      </c>
    </row>
    <row r="98" spans="1:3" x14ac:dyDescent="0.2">
      <c r="B98">
        <v>96.655448275862071</v>
      </c>
    </row>
    <row r="99" spans="1:3" x14ac:dyDescent="0.2">
      <c r="B99">
        <v>114.48916666666666</v>
      </c>
    </row>
    <row r="100" spans="1:3" x14ac:dyDescent="0.2">
      <c r="B100">
        <v>100.50971872856162</v>
      </c>
    </row>
    <row r="101" spans="1:3" x14ac:dyDescent="0.2">
      <c r="B101">
        <v>129.78955223880598</v>
      </c>
    </row>
    <row r="102" spans="1:3" x14ac:dyDescent="0.2">
      <c r="B102">
        <v>124.62086956521739</v>
      </c>
    </row>
    <row r="103" spans="1:3" x14ac:dyDescent="0.2">
      <c r="B103">
        <v>91.429539612058889</v>
      </c>
    </row>
    <row r="104" spans="1:3" x14ac:dyDescent="0.2">
      <c r="B104">
        <v>111.17068811438784</v>
      </c>
    </row>
    <row r="105" spans="1:3" x14ac:dyDescent="0.2">
      <c r="B105">
        <v>124.8006329113924</v>
      </c>
    </row>
    <row r="106" spans="1:3" x14ac:dyDescent="0.2">
      <c r="B106">
        <v>131.88165289256199</v>
      </c>
    </row>
    <row r="107" spans="1:3" x14ac:dyDescent="0.2">
      <c r="B107">
        <v>143.15313778990449</v>
      </c>
    </row>
    <row r="109" spans="1:3" ht="39" thickBot="1" x14ac:dyDescent="0.25">
      <c r="A109" s="5" t="s">
        <v>14</v>
      </c>
      <c r="B109" s="11">
        <f>AVERAGE(B2:B108)</f>
        <v>115.28615133504881</v>
      </c>
      <c r="C109" s="11">
        <f>AVERAGE(C2:C108)</f>
        <v>113.36739040774496</v>
      </c>
    </row>
    <row r="110" spans="1:3" ht="13.5" thickTop="1" x14ac:dyDescent="0.2"/>
    <row r="113" spans="1:4" x14ac:dyDescent="0.2">
      <c r="B113" s="3"/>
      <c r="C113" s="3"/>
    </row>
    <row r="114" spans="1:4" x14ac:dyDescent="0.2">
      <c r="A114" t="s">
        <v>25</v>
      </c>
      <c r="B114" s="3">
        <f>STDEV(B2:B107)</f>
        <v>17.787851490290993</v>
      </c>
      <c r="C114" s="3">
        <f>STDEV(C2:C107)</f>
        <v>18.496820100858638</v>
      </c>
    </row>
    <row r="115" spans="1:4" x14ac:dyDescent="0.2">
      <c r="A115" t="s">
        <v>31</v>
      </c>
      <c r="B115" s="3">
        <f>B114^2</f>
        <v>316.40766064064752</v>
      </c>
      <c r="C115" s="3">
        <f>C114^2</f>
        <v>342.13235384352816</v>
      </c>
    </row>
    <row r="116" spans="1:4" x14ac:dyDescent="0.2">
      <c r="A116" t="s">
        <v>26</v>
      </c>
      <c r="B116" s="3">
        <v>106</v>
      </c>
      <c r="C116" s="3">
        <v>44</v>
      </c>
    </row>
    <row r="117" spans="1:4" x14ac:dyDescent="0.2">
      <c r="B117" s="3"/>
      <c r="C117" s="3"/>
    </row>
    <row r="118" spans="1:4" x14ac:dyDescent="0.2">
      <c r="B118" s="3"/>
      <c r="C118" s="3"/>
    </row>
    <row r="119" spans="1:4" ht="13.5" thickBot="1" x14ac:dyDescent="0.25">
      <c r="A119" t="s">
        <v>27</v>
      </c>
      <c r="B119" s="17" t="s">
        <v>29</v>
      </c>
      <c r="C119" s="3"/>
    </row>
    <row r="120" spans="1:4" x14ac:dyDescent="0.2">
      <c r="B120" s="3" t="s">
        <v>28</v>
      </c>
      <c r="C120" s="3"/>
    </row>
    <row r="121" spans="1:4" x14ac:dyDescent="0.2">
      <c r="B121" s="3"/>
      <c r="C121" s="3"/>
    </row>
    <row r="122" spans="1:4" ht="13.5" thickBot="1" x14ac:dyDescent="0.25">
      <c r="A122" t="s">
        <v>30</v>
      </c>
      <c r="B122" s="17">
        <f>(B109-C109)-0</f>
        <v>1.9187609273038504</v>
      </c>
      <c r="C122" s="25" t="s">
        <v>32</v>
      </c>
      <c r="D122" s="26">
        <f>B122/B123</f>
        <v>0.5849252063696504</v>
      </c>
    </row>
    <row r="123" spans="1:4" x14ac:dyDescent="0.2">
      <c r="B123" s="18">
        <f>SQRT((B115/B116)+(C115/C116))</f>
        <v>3.2803526098878129</v>
      </c>
      <c r="C123" s="25"/>
      <c r="D123" s="26"/>
    </row>
    <row r="125" spans="1:4" x14ac:dyDescent="0.2">
      <c r="A125" t="s">
        <v>34</v>
      </c>
      <c r="B125" s="20">
        <v>0.71899999999999997</v>
      </c>
    </row>
  </sheetData>
  <mergeCells count="2">
    <mergeCell ref="C122:C123"/>
    <mergeCell ref="D122:D1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topLeftCell="A145" workbookViewId="0">
      <selection activeCell="A169" sqref="A169"/>
    </sheetView>
  </sheetViews>
  <sheetFormatPr defaultColWidth="11.42578125" defaultRowHeight="12.75" x14ac:dyDescent="0.2"/>
  <sheetData>
    <row r="1" spans="2:3" ht="51" x14ac:dyDescent="0.2">
      <c r="B1" s="5" t="s">
        <v>19</v>
      </c>
      <c r="C1" s="5" t="s">
        <v>18</v>
      </c>
    </row>
    <row r="2" spans="2:3" x14ac:dyDescent="0.2">
      <c r="B2">
        <f>0</f>
        <v>0</v>
      </c>
      <c r="C2">
        <v>97.259753086419749</v>
      </c>
    </row>
    <row r="3" spans="2:3" x14ac:dyDescent="0.2">
      <c r="C3">
        <v>108.1176608736496</v>
      </c>
    </row>
    <row r="4" spans="2:3" x14ac:dyDescent="0.2">
      <c r="C4">
        <v>124.4843795620438</v>
      </c>
    </row>
    <row r="5" spans="2:3" x14ac:dyDescent="0.2">
      <c r="C5">
        <v>87.709056780854056</v>
      </c>
    </row>
    <row r="6" spans="2:3" x14ac:dyDescent="0.2">
      <c r="C6">
        <v>105.76497821350763</v>
      </c>
    </row>
    <row r="7" spans="2:3" x14ac:dyDescent="0.2">
      <c r="C7">
        <v>138.59151193633951</v>
      </c>
    </row>
    <row r="8" spans="2:3" x14ac:dyDescent="0.2">
      <c r="C8">
        <v>113.57851239669421</v>
      </c>
    </row>
    <row r="9" spans="2:3" x14ac:dyDescent="0.2">
      <c r="C9">
        <v>112.31098293679403</v>
      </c>
    </row>
    <row r="10" spans="2:3" x14ac:dyDescent="0.2">
      <c r="C10">
        <v>117.32900057770075</v>
      </c>
    </row>
    <row r="11" spans="2:3" x14ac:dyDescent="0.2">
      <c r="C11">
        <v>121.49874406921575</v>
      </c>
    </row>
    <row r="12" spans="2:3" x14ac:dyDescent="0.2">
      <c r="C12">
        <v>89.400629387557487</v>
      </c>
    </row>
    <row r="13" spans="2:3" x14ac:dyDescent="0.2">
      <c r="C13">
        <v>151.18132854578096</v>
      </c>
    </row>
    <row r="14" spans="2:3" x14ac:dyDescent="0.2">
      <c r="C14">
        <v>153.9365805818895</v>
      </c>
    </row>
    <row r="15" spans="2:3" x14ac:dyDescent="0.2">
      <c r="C15">
        <v>97.975225806451618</v>
      </c>
    </row>
    <row r="16" spans="2:3" x14ac:dyDescent="0.2">
      <c r="C16">
        <v>125.19428238039673</v>
      </c>
    </row>
    <row r="17" spans="3:3" x14ac:dyDescent="0.2">
      <c r="C17">
        <v>120.11928004881025</v>
      </c>
    </row>
    <row r="18" spans="3:3" x14ac:dyDescent="0.2">
      <c r="C18">
        <v>104.36581818181818</v>
      </c>
    </row>
    <row r="19" spans="3:3" x14ac:dyDescent="0.2">
      <c r="C19">
        <v>117.86616235088741</v>
      </c>
    </row>
    <row r="20" spans="3:3" x14ac:dyDescent="0.2">
      <c r="C20">
        <v>113.96536241180243</v>
      </c>
    </row>
    <row r="21" spans="3:3" x14ac:dyDescent="0.2">
      <c r="C21">
        <v>94.386485042735046</v>
      </c>
    </row>
    <row r="22" spans="3:3" x14ac:dyDescent="0.2">
      <c r="C22">
        <v>101.65705296276874</v>
      </c>
    </row>
    <row r="23" spans="3:3" x14ac:dyDescent="0.2">
      <c r="C23">
        <v>94.924849437025401</v>
      </c>
    </row>
    <row r="24" spans="3:3" x14ac:dyDescent="0.2">
      <c r="C24">
        <v>122.71480996068152</v>
      </c>
    </row>
    <row r="25" spans="3:3" x14ac:dyDescent="0.2">
      <c r="C25">
        <v>91.429539612058889</v>
      </c>
    </row>
    <row r="26" spans="3:3" x14ac:dyDescent="0.2">
      <c r="C26">
        <v>104.38838680524175</v>
      </c>
    </row>
    <row r="27" spans="3:3" x14ac:dyDescent="0.2">
      <c r="C27">
        <v>128.03994169096211</v>
      </c>
    </row>
    <row r="28" spans="3:3" x14ac:dyDescent="0.2">
      <c r="C28">
        <v>110.94782832176818</v>
      </c>
    </row>
    <row r="29" spans="3:3" x14ac:dyDescent="0.2">
      <c r="C29">
        <v>120.94411229529503</v>
      </c>
    </row>
    <row r="30" spans="3:3" x14ac:dyDescent="0.2">
      <c r="C30">
        <v>109.72391573729864</v>
      </c>
    </row>
    <row r="31" spans="3:3" x14ac:dyDescent="0.2">
      <c r="C31">
        <v>109.82946317103621</v>
      </c>
    </row>
    <row r="32" spans="3:3" x14ac:dyDescent="0.2">
      <c r="C32">
        <v>123.69577836411609</v>
      </c>
    </row>
    <row r="33" spans="3:3" x14ac:dyDescent="0.2">
      <c r="C33">
        <v>90.372831663816271</v>
      </c>
    </row>
    <row r="34" spans="3:3" x14ac:dyDescent="0.2">
      <c r="C34">
        <v>90.640999227401494</v>
      </c>
    </row>
    <row r="35" spans="3:3" x14ac:dyDescent="0.2">
      <c r="C35">
        <v>121.13629402756509</v>
      </c>
    </row>
    <row r="36" spans="3:3" x14ac:dyDescent="0.2">
      <c r="C36">
        <v>105.64154589371981</v>
      </c>
    </row>
    <row r="37" spans="3:3" x14ac:dyDescent="0.2">
      <c r="C37">
        <v>145.14190476190475</v>
      </c>
    </row>
    <row r="38" spans="3:3" x14ac:dyDescent="0.2">
      <c r="C38">
        <v>112.43834482758621</v>
      </c>
    </row>
    <row r="39" spans="3:3" x14ac:dyDescent="0.2">
      <c r="C39">
        <v>129.81015373614588</v>
      </c>
    </row>
    <row r="40" spans="3:3" x14ac:dyDescent="0.2">
      <c r="C40">
        <v>120.11071953010278</v>
      </c>
    </row>
    <row r="41" spans="3:3" x14ac:dyDescent="0.2">
      <c r="C41">
        <v>109.4766550522648</v>
      </c>
    </row>
    <row r="42" spans="3:3" x14ac:dyDescent="0.2">
      <c r="C42">
        <v>115.91919754806352</v>
      </c>
    </row>
    <row r="43" spans="3:3" x14ac:dyDescent="0.2">
      <c r="C43">
        <v>112.26069921639542</v>
      </c>
    </row>
    <row r="44" spans="3:3" x14ac:dyDescent="0.2">
      <c r="C44">
        <v>101.47218259629101</v>
      </c>
    </row>
    <row r="45" spans="3:3" x14ac:dyDescent="0.2">
      <c r="C45">
        <v>125.85763989562192</v>
      </c>
    </row>
    <row r="46" spans="3:3" x14ac:dyDescent="0.2">
      <c r="C46">
        <v>86.512296079863646</v>
      </c>
    </row>
    <row r="47" spans="3:3" x14ac:dyDescent="0.2">
      <c r="C47">
        <v>101.62453987730062</v>
      </c>
    </row>
    <row r="48" spans="3:3" x14ac:dyDescent="0.2">
      <c r="C48">
        <v>113.00485790624241</v>
      </c>
    </row>
    <row r="49" spans="3:3" x14ac:dyDescent="0.2">
      <c r="C49">
        <v>104.82611699677568</v>
      </c>
    </row>
    <row r="50" spans="3:3" x14ac:dyDescent="0.2">
      <c r="C50">
        <v>130.96248382923673</v>
      </c>
    </row>
    <row r="51" spans="3:3" x14ac:dyDescent="0.2">
      <c r="C51">
        <v>134.48193127962085</v>
      </c>
    </row>
    <row r="52" spans="3:3" x14ac:dyDescent="0.2">
      <c r="C52">
        <v>135.78689528475198</v>
      </c>
    </row>
    <row r="53" spans="3:3" x14ac:dyDescent="0.2">
      <c r="C53">
        <v>116.28996865203762</v>
      </c>
    </row>
    <row r="54" spans="3:3" x14ac:dyDescent="0.2">
      <c r="C54">
        <v>120.36945133719327</v>
      </c>
    </row>
    <row r="55" spans="3:3" x14ac:dyDescent="0.2">
      <c r="C55">
        <v>111.86008583690987</v>
      </c>
    </row>
    <row r="56" spans="3:3" x14ac:dyDescent="0.2">
      <c r="C56">
        <v>114.58330766861718</v>
      </c>
    </row>
    <row r="57" spans="3:3" x14ac:dyDescent="0.2">
      <c r="C57">
        <v>150.89081455805893</v>
      </c>
    </row>
    <row r="58" spans="3:3" x14ac:dyDescent="0.2">
      <c r="C58">
        <v>126.89318655162154</v>
      </c>
    </row>
    <row r="59" spans="3:3" x14ac:dyDescent="0.2">
      <c r="C59">
        <v>100.39696699375557</v>
      </c>
    </row>
    <row r="60" spans="3:3" x14ac:dyDescent="0.2">
      <c r="C60">
        <v>96.428198433420363</v>
      </c>
    </row>
    <row r="61" spans="3:3" x14ac:dyDescent="0.2">
      <c r="C61">
        <v>100.50971872856162</v>
      </c>
    </row>
    <row r="62" spans="3:3" x14ac:dyDescent="0.2">
      <c r="C62">
        <v>133.66146202980838</v>
      </c>
    </row>
    <row r="63" spans="3:3" x14ac:dyDescent="0.2">
      <c r="C63">
        <v>92.661004246814883</v>
      </c>
    </row>
    <row r="64" spans="3:3" x14ac:dyDescent="0.2">
      <c r="C64">
        <v>104.21224386541867</v>
      </c>
    </row>
    <row r="65" spans="3:3" x14ac:dyDescent="0.2">
      <c r="C65">
        <v>114.63335340156532</v>
      </c>
    </row>
    <row r="66" spans="3:3" x14ac:dyDescent="0.2">
      <c r="C66">
        <v>161.06495849873693</v>
      </c>
    </row>
    <row r="67" spans="3:3" x14ac:dyDescent="0.2">
      <c r="C67">
        <v>89.760665220535074</v>
      </c>
    </row>
    <row r="68" spans="3:3" x14ac:dyDescent="0.2">
      <c r="C68">
        <v>85.272727272727266</v>
      </c>
    </row>
    <row r="69" spans="3:3" x14ac:dyDescent="0.2">
      <c r="C69">
        <v>128.68968557155452</v>
      </c>
    </row>
    <row r="70" spans="3:3" x14ac:dyDescent="0.2">
      <c r="C70">
        <v>139.43388157894736</v>
      </c>
    </row>
    <row r="71" spans="3:3" x14ac:dyDescent="0.2">
      <c r="C71">
        <v>105.95696202531646</v>
      </c>
    </row>
    <row r="72" spans="3:3" x14ac:dyDescent="0.2">
      <c r="C72">
        <v>99.589299763965386</v>
      </c>
    </row>
    <row r="73" spans="3:3" x14ac:dyDescent="0.2">
      <c r="C73">
        <v>112.57215189873418</v>
      </c>
    </row>
    <row r="74" spans="3:3" x14ac:dyDescent="0.2">
      <c r="C74">
        <v>140.96002687269063</v>
      </c>
    </row>
    <row r="75" spans="3:3" x14ac:dyDescent="0.2">
      <c r="C75">
        <v>123.79810828440965</v>
      </c>
    </row>
    <row r="76" spans="3:3" x14ac:dyDescent="0.2">
      <c r="C76">
        <v>100.42512908777969</v>
      </c>
    </row>
    <row r="77" spans="3:3" x14ac:dyDescent="0.2">
      <c r="C77">
        <v>117.93397478433975</v>
      </c>
    </row>
    <row r="78" spans="3:3" x14ac:dyDescent="0.2">
      <c r="C78">
        <v>132.70908577878103</v>
      </c>
    </row>
    <row r="79" spans="3:3" x14ac:dyDescent="0.2">
      <c r="C79">
        <v>114.48916666666666</v>
      </c>
    </row>
    <row r="80" spans="3:3" x14ac:dyDescent="0.2">
      <c r="C80">
        <v>126.63594621187275</v>
      </c>
    </row>
    <row r="81" spans="3:3" x14ac:dyDescent="0.2">
      <c r="C81">
        <v>122.10416666666667</v>
      </c>
    </row>
    <row r="82" spans="3:3" x14ac:dyDescent="0.2">
      <c r="C82">
        <v>103.441162109375</v>
      </c>
    </row>
    <row r="83" spans="3:3" x14ac:dyDescent="0.2">
      <c r="C83">
        <v>109.16242611153945</v>
      </c>
    </row>
    <row r="84" spans="3:3" x14ac:dyDescent="0.2">
      <c r="C84">
        <v>114.26596782057533</v>
      </c>
    </row>
    <row r="85" spans="3:3" x14ac:dyDescent="0.2">
      <c r="C85">
        <v>140.13421733505822</v>
      </c>
    </row>
    <row r="86" spans="3:3" x14ac:dyDescent="0.2">
      <c r="C86">
        <v>112.5308056872038</v>
      </c>
    </row>
    <row r="87" spans="3:3" x14ac:dyDescent="0.2">
      <c r="C87">
        <v>109.74732842555213</v>
      </c>
    </row>
    <row r="88" spans="3:3" x14ac:dyDescent="0.2">
      <c r="C88">
        <v>100.64309859154929</v>
      </c>
    </row>
    <row r="89" spans="3:3" x14ac:dyDescent="0.2">
      <c r="C89">
        <v>95.33144767292363</v>
      </c>
    </row>
    <row r="90" spans="3:3" x14ac:dyDescent="0.2">
      <c r="C90">
        <v>145.76765163297046</v>
      </c>
    </row>
    <row r="91" spans="3:3" x14ac:dyDescent="0.2">
      <c r="C91">
        <v>125.7758865248227</v>
      </c>
    </row>
    <row r="92" spans="3:3" x14ac:dyDescent="0.2">
      <c r="C92">
        <v>143.15313778990449</v>
      </c>
    </row>
    <row r="93" spans="3:3" x14ac:dyDescent="0.2">
      <c r="C93">
        <v>101.52991452991454</v>
      </c>
    </row>
    <row r="94" spans="3:3" x14ac:dyDescent="0.2">
      <c r="C94">
        <v>124.07100396301189</v>
      </c>
    </row>
    <row r="95" spans="3:3" x14ac:dyDescent="0.2">
      <c r="C95">
        <v>116.11024258760108</v>
      </c>
    </row>
    <row r="96" spans="3:3" x14ac:dyDescent="0.2">
      <c r="C96">
        <v>95.931717081850536</v>
      </c>
    </row>
    <row r="97" spans="3:3" x14ac:dyDescent="0.2">
      <c r="C97">
        <v>102.03714412811388</v>
      </c>
    </row>
    <row r="98" spans="3:3" x14ac:dyDescent="0.2">
      <c r="C98">
        <v>100.08244680851064</v>
      </c>
    </row>
    <row r="99" spans="3:3" x14ac:dyDescent="0.2">
      <c r="C99">
        <v>98.645847953216375</v>
      </c>
    </row>
    <row r="100" spans="3:3" x14ac:dyDescent="0.2">
      <c r="C100">
        <v>107.31726907630522</v>
      </c>
    </row>
    <row r="101" spans="3:3" x14ac:dyDescent="0.2">
      <c r="C101">
        <v>124.8006329113924</v>
      </c>
    </row>
    <row r="102" spans="3:3" x14ac:dyDescent="0.2">
      <c r="C102">
        <v>153.63931235809278</v>
      </c>
    </row>
    <row r="103" spans="3:3" x14ac:dyDescent="0.2">
      <c r="C103">
        <v>134.93524541691306</v>
      </c>
    </row>
    <row r="104" spans="3:3" x14ac:dyDescent="0.2">
      <c r="C104">
        <v>119.6603611349957</v>
      </c>
    </row>
    <row r="105" spans="3:3" x14ac:dyDescent="0.2">
      <c r="C105">
        <v>131.88165289256199</v>
      </c>
    </row>
    <row r="106" spans="3:3" x14ac:dyDescent="0.2">
      <c r="C106">
        <v>105.72649572649573</v>
      </c>
    </row>
    <row r="107" spans="3:3" x14ac:dyDescent="0.2">
      <c r="C107">
        <v>87.097125867195246</v>
      </c>
    </row>
    <row r="108" spans="3:3" x14ac:dyDescent="0.2">
      <c r="C108">
        <v>100.71679638463469</v>
      </c>
    </row>
    <row r="109" spans="3:3" x14ac:dyDescent="0.2">
      <c r="C109">
        <v>133.34206323858191</v>
      </c>
    </row>
    <row r="110" spans="3:3" x14ac:dyDescent="0.2">
      <c r="C110">
        <v>126.42893909064912</v>
      </c>
    </row>
    <row r="111" spans="3:3" x14ac:dyDescent="0.2">
      <c r="C111">
        <v>91.47948417350527</v>
      </c>
    </row>
    <row r="112" spans="3:3" x14ac:dyDescent="0.2">
      <c r="C112">
        <v>159.34318673395819</v>
      </c>
    </row>
    <row r="113" spans="3:3" x14ac:dyDescent="0.2">
      <c r="C113">
        <v>85.825560538116591</v>
      </c>
    </row>
    <row r="114" spans="3:3" x14ac:dyDescent="0.2">
      <c r="C114">
        <v>87.746815642458103</v>
      </c>
    </row>
    <row r="115" spans="3:3" x14ac:dyDescent="0.2">
      <c r="C115">
        <v>138.64113650401481</v>
      </c>
    </row>
    <row r="116" spans="3:3" x14ac:dyDescent="0.2">
      <c r="C116">
        <v>96.655448275862071</v>
      </c>
    </row>
    <row r="117" spans="3:3" x14ac:dyDescent="0.2">
      <c r="C117">
        <v>101.71923656454044</v>
      </c>
    </row>
    <row r="118" spans="3:3" x14ac:dyDescent="0.2">
      <c r="C118">
        <v>132.37682020802379</v>
      </c>
    </row>
    <row r="119" spans="3:3" x14ac:dyDescent="0.2">
      <c r="C119">
        <v>124.62086956521739</v>
      </c>
    </row>
    <row r="120" spans="3:3" x14ac:dyDescent="0.2">
      <c r="C120">
        <v>83.435476516187876</v>
      </c>
    </row>
    <row r="121" spans="3:3" x14ac:dyDescent="0.2">
      <c r="C121">
        <v>133.64757281553398</v>
      </c>
    </row>
    <row r="122" spans="3:3" x14ac:dyDescent="0.2">
      <c r="C122">
        <v>109.00720046082949</v>
      </c>
    </row>
    <row r="123" spans="3:3" x14ac:dyDescent="0.2">
      <c r="C123">
        <v>119.29511854951186</v>
      </c>
    </row>
    <row r="124" spans="3:3" x14ac:dyDescent="0.2">
      <c r="C124">
        <v>96.408969696969692</v>
      </c>
    </row>
    <row r="125" spans="3:3" x14ac:dyDescent="0.2">
      <c r="C125">
        <v>107.62108108108109</v>
      </c>
    </row>
    <row r="126" spans="3:3" x14ac:dyDescent="0.2">
      <c r="C126">
        <v>114.15672913117547</v>
      </c>
    </row>
    <row r="127" spans="3:3" x14ac:dyDescent="0.2">
      <c r="C127">
        <v>101.08447488584476</v>
      </c>
    </row>
    <row r="128" spans="3:3" x14ac:dyDescent="0.2">
      <c r="C128">
        <v>123.99895141558895</v>
      </c>
    </row>
    <row r="129" spans="3:3" x14ac:dyDescent="0.2">
      <c r="C129">
        <v>105.07380738073807</v>
      </c>
    </row>
    <row r="130" spans="3:3" x14ac:dyDescent="0.2">
      <c r="C130">
        <v>152.89364791288565</v>
      </c>
    </row>
    <row r="131" spans="3:3" x14ac:dyDescent="0.2">
      <c r="C131">
        <v>129.78955223880598</v>
      </c>
    </row>
    <row r="132" spans="3:3" x14ac:dyDescent="0.2">
      <c r="C132">
        <v>130.12168758716876</v>
      </c>
    </row>
    <row r="133" spans="3:3" x14ac:dyDescent="0.2">
      <c r="C133">
        <v>144.35550303848751</v>
      </c>
    </row>
    <row r="134" spans="3:3" x14ac:dyDescent="0.2">
      <c r="C134">
        <v>85.889783143304271</v>
      </c>
    </row>
    <row r="135" spans="3:3" x14ac:dyDescent="0.2">
      <c r="C135">
        <v>119.17379855167873</v>
      </c>
    </row>
    <row r="136" spans="3:3" x14ac:dyDescent="0.2">
      <c r="C136">
        <v>108.01949420442571</v>
      </c>
    </row>
    <row r="137" spans="3:3" x14ac:dyDescent="0.2">
      <c r="C137">
        <v>124.31542056074767</v>
      </c>
    </row>
    <row r="138" spans="3:3" x14ac:dyDescent="0.2">
      <c r="C138">
        <v>111.2582171314741</v>
      </c>
    </row>
    <row r="139" spans="3:3" x14ac:dyDescent="0.2">
      <c r="C139">
        <v>105.44726268206931</v>
      </c>
    </row>
    <row r="140" spans="3:3" x14ac:dyDescent="0.2">
      <c r="C140">
        <v>94.787205567451821</v>
      </c>
    </row>
    <row r="141" spans="3:3" x14ac:dyDescent="0.2">
      <c r="C141">
        <v>146.38917525773195</v>
      </c>
    </row>
    <row r="142" spans="3:3" x14ac:dyDescent="0.2">
      <c r="C142">
        <v>90.827225130890056</v>
      </c>
    </row>
    <row r="143" spans="3:3" x14ac:dyDescent="0.2">
      <c r="C143">
        <v>100.52445149352366</v>
      </c>
    </row>
    <row r="144" spans="3:3" x14ac:dyDescent="0.2">
      <c r="C144">
        <v>111.17068811438784</v>
      </c>
    </row>
    <row r="145" spans="1:3" x14ac:dyDescent="0.2">
      <c r="C145">
        <v>96.590791027154665</v>
      </c>
    </row>
    <row r="146" spans="1:3" x14ac:dyDescent="0.2">
      <c r="C146">
        <v>146.28557180851064</v>
      </c>
    </row>
    <row r="147" spans="1:3" x14ac:dyDescent="0.2">
      <c r="C147">
        <v>147.55376520881288</v>
      </c>
    </row>
    <row r="148" spans="1:3" x14ac:dyDescent="0.2">
      <c r="C148">
        <v>103.87869894839814</v>
      </c>
    </row>
    <row r="149" spans="1:3" x14ac:dyDescent="0.2">
      <c r="C149">
        <v>101.00624321389793</v>
      </c>
    </row>
    <row r="150" spans="1:3" x14ac:dyDescent="0.2">
      <c r="C150">
        <v>90.439190897597982</v>
      </c>
    </row>
    <row r="151" spans="1:3" x14ac:dyDescent="0.2">
      <c r="C151">
        <v>106.13916349809885</v>
      </c>
    </row>
    <row r="153" spans="1:3" ht="39" thickBot="1" x14ac:dyDescent="0.25">
      <c r="A153" s="5" t="s">
        <v>14</v>
      </c>
      <c r="B153" s="11">
        <f>AVERAGE(B2:B152)</f>
        <v>0</v>
      </c>
      <c r="C153" s="11">
        <f>AVERAGE(C2:C152)</f>
        <v>114.72331479637306</v>
      </c>
    </row>
    <row r="154" spans="1:3" ht="13.5" thickTop="1" x14ac:dyDescent="0.2"/>
    <row r="156" spans="1:3" x14ac:dyDescent="0.2">
      <c r="B156" s="3"/>
      <c r="C156" s="3"/>
    </row>
    <row r="157" spans="1:3" x14ac:dyDescent="0.2">
      <c r="A157" t="s">
        <v>25</v>
      </c>
      <c r="B157" s="3" t="e">
        <f>STDEV(B2:B151)</f>
        <v>#DIV/0!</v>
      </c>
      <c r="C157" s="3">
        <f>STDEV(C2:C151)</f>
        <v>17.957625392520804</v>
      </c>
    </row>
    <row r="158" spans="1:3" x14ac:dyDescent="0.2">
      <c r="A158" t="s">
        <v>31</v>
      </c>
      <c r="B158" s="3" t="e">
        <f>B157^2</f>
        <v>#DIV/0!</v>
      </c>
      <c r="C158" s="3">
        <f>C157^2</f>
        <v>322.47630973810794</v>
      </c>
    </row>
    <row r="159" spans="1:3" x14ac:dyDescent="0.2">
      <c r="A159" t="s">
        <v>26</v>
      </c>
      <c r="B159" s="3">
        <v>0</v>
      </c>
      <c r="C159" s="3">
        <v>150</v>
      </c>
    </row>
    <row r="160" spans="1:3" x14ac:dyDescent="0.2">
      <c r="B160" s="3"/>
      <c r="C160" s="3"/>
    </row>
    <row r="161" spans="1:4" x14ac:dyDescent="0.2">
      <c r="B161" s="3"/>
      <c r="C161" s="3"/>
    </row>
    <row r="162" spans="1:4" ht="13.5" thickBot="1" x14ac:dyDescent="0.25">
      <c r="A162" t="s">
        <v>27</v>
      </c>
      <c r="B162" s="17" t="s">
        <v>29</v>
      </c>
      <c r="C162" s="3"/>
    </row>
    <row r="163" spans="1:4" x14ac:dyDescent="0.2">
      <c r="B163" s="3" t="s">
        <v>28</v>
      </c>
      <c r="C163" s="3"/>
    </row>
    <row r="164" spans="1:4" x14ac:dyDescent="0.2">
      <c r="B164" s="3"/>
      <c r="C164" s="3"/>
    </row>
    <row r="165" spans="1:4" ht="13.5" thickBot="1" x14ac:dyDescent="0.25">
      <c r="A165" t="s">
        <v>30</v>
      </c>
      <c r="B165" s="17">
        <f>(B154-C154)-0</f>
        <v>0</v>
      </c>
      <c r="C165" s="25" t="s">
        <v>32</v>
      </c>
      <c r="D165" s="26" t="e">
        <f>B165/B166</f>
        <v>#DIV/0!</v>
      </c>
    </row>
    <row r="166" spans="1:4" x14ac:dyDescent="0.2">
      <c r="B166" s="18" t="e">
        <f>SQRT((B158/B159)+(C158/C159))</f>
        <v>#DIV/0!</v>
      </c>
      <c r="C166" s="25"/>
      <c r="D166" s="26"/>
    </row>
    <row r="168" spans="1:4" x14ac:dyDescent="0.2">
      <c r="A168" t="s">
        <v>35</v>
      </c>
      <c r="B168" t="s">
        <v>36</v>
      </c>
    </row>
  </sheetData>
  <mergeCells count="2">
    <mergeCell ref="C165:C166"/>
    <mergeCell ref="D165:D1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topLeftCell="A143" workbookViewId="0">
      <selection activeCell="E143" sqref="E143"/>
    </sheetView>
  </sheetViews>
  <sheetFormatPr defaultColWidth="11.42578125" defaultRowHeight="12.75" x14ac:dyDescent="0.2"/>
  <cols>
    <col min="3" max="3" width="11.42578125" style="7"/>
    <col min="5" max="5" width="11.42578125" style="7"/>
  </cols>
  <sheetData>
    <row r="1" spans="2:5" ht="51" x14ac:dyDescent="0.2">
      <c r="B1" s="5" t="s">
        <v>19</v>
      </c>
      <c r="C1" s="13" t="s">
        <v>20</v>
      </c>
      <c r="D1" s="5" t="s">
        <v>18</v>
      </c>
      <c r="E1" s="13" t="s">
        <v>20</v>
      </c>
    </row>
    <row r="2" spans="2:5" x14ac:dyDescent="0.2">
      <c r="B2">
        <f>0</f>
        <v>0</v>
      </c>
      <c r="C2" s="7" t="e">
        <f>VAR(B2:B9)</f>
        <v>#DIV/0!</v>
      </c>
      <c r="D2">
        <v>97.259753086419749</v>
      </c>
      <c r="E2" s="7">
        <f>VAR(D2:D151)</f>
        <v>322.47630973810789</v>
      </c>
    </row>
    <row r="3" spans="2:5" x14ac:dyDescent="0.2">
      <c r="D3">
        <v>108.1176608736496</v>
      </c>
    </row>
    <row r="4" spans="2:5" x14ac:dyDescent="0.2">
      <c r="D4">
        <v>124.4843795620438</v>
      </c>
    </row>
    <row r="5" spans="2:5" x14ac:dyDescent="0.2">
      <c r="D5">
        <v>87.709056780854056</v>
      </c>
    </row>
    <row r="6" spans="2:5" x14ac:dyDescent="0.2">
      <c r="D6">
        <v>105.76497821350763</v>
      </c>
    </row>
    <row r="7" spans="2:5" x14ac:dyDescent="0.2">
      <c r="D7">
        <v>138.59151193633951</v>
      </c>
    </row>
    <row r="8" spans="2:5" x14ac:dyDescent="0.2">
      <c r="D8">
        <v>113.57851239669421</v>
      </c>
    </row>
    <row r="9" spans="2:5" x14ac:dyDescent="0.2">
      <c r="D9">
        <v>112.31098293679403</v>
      </c>
    </row>
    <row r="10" spans="2:5" x14ac:dyDescent="0.2">
      <c r="D10">
        <v>117.32900057770075</v>
      </c>
    </row>
    <row r="11" spans="2:5" x14ac:dyDescent="0.2">
      <c r="D11">
        <v>121.49874406921575</v>
      </c>
    </row>
    <row r="12" spans="2:5" x14ac:dyDescent="0.2">
      <c r="D12">
        <v>89.400629387557487</v>
      </c>
    </row>
    <row r="13" spans="2:5" x14ac:dyDescent="0.2">
      <c r="D13">
        <v>151.18132854578096</v>
      </c>
    </row>
    <row r="14" spans="2:5" x14ac:dyDescent="0.2">
      <c r="D14">
        <v>153.9365805818895</v>
      </c>
    </row>
    <row r="15" spans="2:5" x14ac:dyDescent="0.2">
      <c r="D15">
        <v>97.975225806451618</v>
      </c>
    </row>
    <row r="16" spans="2:5" x14ac:dyDescent="0.2">
      <c r="D16">
        <v>125.19428238039673</v>
      </c>
    </row>
    <row r="17" spans="4:4" x14ac:dyDescent="0.2">
      <c r="D17">
        <v>120.11928004881025</v>
      </c>
    </row>
    <row r="18" spans="4:4" x14ac:dyDescent="0.2">
      <c r="D18">
        <v>104.36581818181818</v>
      </c>
    </row>
    <row r="19" spans="4:4" x14ac:dyDescent="0.2">
      <c r="D19">
        <v>117.86616235088741</v>
      </c>
    </row>
    <row r="20" spans="4:4" x14ac:dyDescent="0.2">
      <c r="D20">
        <v>113.96536241180243</v>
      </c>
    </row>
    <row r="21" spans="4:4" x14ac:dyDescent="0.2">
      <c r="D21">
        <v>94.386485042735046</v>
      </c>
    </row>
    <row r="22" spans="4:4" x14ac:dyDescent="0.2">
      <c r="D22">
        <v>101.65705296276874</v>
      </c>
    </row>
    <row r="23" spans="4:4" x14ac:dyDescent="0.2">
      <c r="D23">
        <v>94.924849437025401</v>
      </c>
    </row>
    <row r="24" spans="4:4" x14ac:dyDescent="0.2">
      <c r="D24">
        <v>122.71480996068152</v>
      </c>
    </row>
    <row r="25" spans="4:4" x14ac:dyDescent="0.2">
      <c r="D25">
        <v>91.429539612058889</v>
      </c>
    </row>
    <row r="26" spans="4:4" x14ac:dyDescent="0.2">
      <c r="D26">
        <v>104.38838680524175</v>
      </c>
    </row>
    <row r="27" spans="4:4" x14ac:dyDescent="0.2">
      <c r="D27">
        <v>128.03994169096211</v>
      </c>
    </row>
    <row r="28" spans="4:4" x14ac:dyDescent="0.2">
      <c r="D28">
        <v>110.94782832176818</v>
      </c>
    </row>
    <row r="29" spans="4:4" x14ac:dyDescent="0.2">
      <c r="D29">
        <v>120.94411229529503</v>
      </c>
    </row>
    <row r="30" spans="4:4" x14ac:dyDescent="0.2">
      <c r="D30">
        <v>109.72391573729864</v>
      </c>
    </row>
    <row r="31" spans="4:4" x14ac:dyDescent="0.2">
      <c r="D31">
        <v>109.82946317103621</v>
      </c>
    </row>
    <row r="32" spans="4:4" x14ac:dyDescent="0.2">
      <c r="D32">
        <v>123.69577836411609</v>
      </c>
    </row>
    <row r="33" spans="4:4" x14ac:dyDescent="0.2">
      <c r="D33">
        <v>90.372831663816271</v>
      </c>
    </row>
    <row r="34" spans="4:4" x14ac:dyDescent="0.2">
      <c r="D34">
        <v>90.640999227401494</v>
      </c>
    </row>
    <row r="35" spans="4:4" x14ac:dyDescent="0.2">
      <c r="D35">
        <v>121.13629402756509</v>
      </c>
    </row>
    <row r="36" spans="4:4" x14ac:dyDescent="0.2">
      <c r="D36">
        <v>105.64154589371981</v>
      </c>
    </row>
    <row r="37" spans="4:4" x14ac:dyDescent="0.2">
      <c r="D37">
        <v>145.14190476190475</v>
      </c>
    </row>
    <row r="38" spans="4:4" x14ac:dyDescent="0.2">
      <c r="D38">
        <v>112.43834482758621</v>
      </c>
    </row>
    <row r="39" spans="4:4" x14ac:dyDescent="0.2">
      <c r="D39">
        <v>129.81015373614588</v>
      </c>
    </row>
    <row r="40" spans="4:4" x14ac:dyDescent="0.2">
      <c r="D40">
        <v>120.11071953010278</v>
      </c>
    </row>
    <row r="41" spans="4:4" x14ac:dyDescent="0.2">
      <c r="D41">
        <v>109.4766550522648</v>
      </c>
    </row>
    <row r="42" spans="4:4" x14ac:dyDescent="0.2">
      <c r="D42">
        <v>115.91919754806352</v>
      </c>
    </row>
    <row r="43" spans="4:4" x14ac:dyDescent="0.2">
      <c r="D43">
        <v>112.26069921639542</v>
      </c>
    </row>
    <row r="44" spans="4:4" x14ac:dyDescent="0.2">
      <c r="D44">
        <v>101.47218259629101</v>
      </c>
    </row>
    <row r="45" spans="4:4" x14ac:dyDescent="0.2">
      <c r="D45">
        <v>125.85763989562192</v>
      </c>
    </row>
    <row r="46" spans="4:4" x14ac:dyDescent="0.2">
      <c r="D46">
        <v>86.512296079863646</v>
      </c>
    </row>
    <row r="47" spans="4:4" x14ac:dyDescent="0.2">
      <c r="D47">
        <v>101.62453987730062</v>
      </c>
    </row>
    <row r="48" spans="4:4" x14ac:dyDescent="0.2">
      <c r="D48">
        <v>113.00485790624241</v>
      </c>
    </row>
    <row r="49" spans="4:4" x14ac:dyDescent="0.2">
      <c r="D49">
        <v>104.82611699677568</v>
      </c>
    </row>
    <row r="50" spans="4:4" x14ac:dyDescent="0.2">
      <c r="D50">
        <v>130.96248382923673</v>
      </c>
    </row>
    <row r="51" spans="4:4" x14ac:dyDescent="0.2">
      <c r="D51">
        <v>134.48193127962085</v>
      </c>
    </row>
    <row r="52" spans="4:4" x14ac:dyDescent="0.2">
      <c r="D52">
        <v>135.78689528475198</v>
      </c>
    </row>
    <row r="53" spans="4:4" x14ac:dyDescent="0.2">
      <c r="D53">
        <v>116.28996865203762</v>
      </c>
    </row>
    <row r="54" spans="4:4" x14ac:dyDescent="0.2">
      <c r="D54">
        <v>120.36945133719327</v>
      </c>
    </row>
    <row r="55" spans="4:4" x14ac:dyDescent="0.2">
      <c r="D55">
        <v>111.86008583690987</v>
      </c>
    </row>
    <row r="56" spans="4:4" x14ac:dyDescent="0.2">
      <c r="D56">
        <v>114.58330766861718</v>
      </c>
    </row>
    <row r="57" spans="4:4" x14ac:dyDescent="0.2">
      <c r="D57">
        <v>150.89081455805893</v>
      </c>
    </row>
    <row r="58" spans="4:4" x14ac:dyDescent="0.2">
      <c r="D58">
        <v>126.89318655162154</v>
      </c>
    </row>
    <row r="59" spans="4:4" x14ac:dyDescent="0.2">
      <c r="D59">
        <v>100.39696699375557</v>
      </c>
    </row>
    <row r="60" spans="4:4" x14ac:dyDescent="0.2">
      <c r="D60">
        <v>96.428198433420363</v>
      </c>
    </row>
    <row r="61" spans="4:4" x14ac:dyDescent="0.2">
      <c r="D61">
        <v>100.50971872856162</v>
      </c>
    </row>
    <row r="62" spans="4:4" x14ac:dyDescent="0.2">
      <c r="D62">
        <v>133.66146202980838</v>
      </c>
    </row>
    <row r="63" spans="4:4" x14ac:dyDescent="0.2">
      <c r="D63">
        <v>92.661004246814883</v>
      </c>
    </row>
    <row r="64" spans="4:4" x14ac:dyDescent="0.2">
      <c r="D64">
        <v>104.21224386541867</v>
      </c>
    </row>
    <row r="65" spans="4:4" x14ac:dyDescent="0.2">
      <c r="D65">
        <v>114.63335340156532</v>
      </c>
    </row>
    <row r="66" spans="4:4" x14ac:dyDescent="0.2">
      <c r="D66">
        <v>161.06495849873693</v>
      </c>
    </row>
    <row r="67" spans="4:4" x14ac:dyDescent="0.2">
      <c r="D67">
        <v>89.760665220535074</v>
      </c>
    </row>
    <row r="68" spans="4:4" x14ac:dyDescent="0.2">
      <c r="D68">
        <v>85.272727272727266</v>
      </c>
    </row>
    <row r="69" spans="4:4" x14ac:dyDescent="0.2">
      <c r="D69">
        <v>128.68968557155452</v>
      </c>
    </row>
    <row r="70" spans="4:4" x14ac:dyDescent="0.2">
      <c r="D70">
        <v>139.43388157894736</v>
      </c>
    </row>
    <row r="71" spans="4:4" x14ac:dyDescent="0.2">
      <c r="D71">
        <v>105.95696202531646</v>
      </c>
    </row>
    <row r="72" spans="4:4" x14ac:dyDescent="0.2">
      <c r="D72">
        <v>99.589299763965386</v>
      </c>
    </row>
    <row r="73" spans="4:4" x14ac:dyDescent="0.2">
      <c r="D73">
        <v>112.57215189873418</v>
      </c>
    </row>
    <row r="74" spans="4:4" x14ac:dyDescent="0.2">
      <c r="D74">
        <v>140.96002687269063</v>
      </c>
    </row>
    <row r="75" spans="4:4" x14ac:dyDescent="0.2">
      <c r="D75">
        <v>123.79810828440965</v>
      </c>
    </row>
    <row r="76" spans="4:4" x14ac:dyDescent="0.2">
      <c r="D76">
        <v>100.42512908777969</v>
      </c>
    </row>
    <row r="77" spans="4:4" x14ac:dyDescent="0.2">
      <c r="D77">
        <v>117.93397478433975</v>
      </c>
    </row>
    <row r="78" spans="4:4" x14ac:dyDescent="0.2">
      <c r="D78">
        <v>132.70908577878103</v>
      </c>
    </row>
    <row r="79" spans="4:4" x14ac:dyDescent="0.2">
      <c r="D79">
        <v>114.48916666666666</v>
      </c>
    </row>
    <row r="80" spans="4:4" x14ac:dyDescent="0.2">
      <c r="D80">
        <v>126.63594621187275</v>
      </c>
    </row>
    <row r="81" spans="4:4" x14ac:dyDescent="0.2">
      <c r="D81">
        <v>122.10416666666667</v>
      </c>
    </row>
    <row r="82" spans="4:4" x14ac:dyDescent="0.2">
      <c r="D82">
        <v>103.441162109375</v>
      </c>
    </row>
    <row r="83" spans="4:4" x14ac:dyDescent="0.2">
      <c r="D83">
        <v>109.16242611153945</v>
      </c>
    </row>
    <row r="84" spans="4:4" x14ac:dyDescent="0.2">
      <c r="D84">
        <v>114.26596782057533</v>
      </c>
    </row>
    <row r="85" spans="4:4" x14ac:dyDescent="0.2">
      <c r="D85">
        <v>140.13421733505822</v>
      </c>
    </row>
    <row r="86" spans="4:4" x14ac:dyDescent="0.2">
      <c r="D86">
        <v>112.5308056872038</v>
      </c>
    </row>
    <row r="87" spans="4:4" x14ac:dyDescent="0.2">
      <c r="D87">
        <v>109.74732842555213</v>
      </c>
    </row>
    <row r="88" spans="4:4" x14ac:dyDescent="0.2">
      <c r="D88">
        <v>100.64309859154929</v>
      </c>
    </row>
    <row r="89" spans="4:4" x14ac:dyDescent="0.2">
      <c r="D89">
        <v>95.33144767292363</v>
      </c>
    </row>
    <row r="90" spans="4:4" x14ac:dyDescent="0.2">
      <c r="D90">
        <v>145.76765163297046</v>
      </c>
    </row>
    <row r="91" spans="4:4" x14ac:dyDescent="0.2">
      <c r="D91">
        <v>125.7758865248227</v>
      </c>
    </row>
    <row r="92" spans="4:4" x14ac:dyDescent="0.2">
      <c r="D92">
        <v>143.15313778990449</v>
      </c>
    </row>
    <row r="93" spans="4:4" x14ac:dyDescent="0.2">
      <c r="D93">
        <v>101.52991452991454</v>
      </c>
    </row>
    <row r="94" spans="4:4" x14ac:dyDescent="0.2">
      <c r="D94">
        <v>124.07100396301189</v>
      </c>
    </row>
    <row r="95" spans="4:4" x14ac:dyDescent="0.2">
      <c r="D95">
        <v>116.11024258760108</v>
      </c>
    </row>
    <row r="96" spans="4:4" x14ac:dyDescent="0.2">
      <c r="D96">
        <v>95.931717081850536</v>
      </c>
    </row>
    <row r="97" spans="4:4" x14ac:dyDescent="0.2">
      <c r="D97">
        <v>102.03714412811388</v>
      </c>
    </row>
    <row r="98" spans="4:4" x14ac:dyDescent="0.2">
      <c r="D98">
        <v>100.08244680851064</v>
      </c>
    </row>
    <row r="99" spans="4:4" x14ac:dyDescent="0.2">
      <c r="D99">
        <v>98.645847953216375</v>
      </c>
    </row>
    <row r="100" spans="4:4" x14ac:dyDescent="0.2">
      <c r="D100">
        <v>107.31726907630522</v>
      </c>
    </row>
    <row r="101" spans="4:4" x14ac:dyDescent="0.2">
      <c r="D101">
        <v>124.8006329113924</v>
      </c>
    </row>
    <row r="102" spans="4:4" x14ac:dyDescent="0.2">
      <c r="D102">
        <v>153.63931235809278</v>
      </c>
    </row>
    <row r="103" spans="4:4" x14ac:dyDescent="0.2">
      <c r="D103">
        <v>134.93524541691306</v>
      </c>
    </row>
    <row r="104" spans="4:4" x14ac:dyDescent="0.2">
      <c r="D104">
        <v>119.6603611349957</v>
      </c>
    </row>
    <row r="105" spans="4:4" x14ac:dyDescent="0.2">
      <c r="D105">
        <v>131.88165289256199</v>
      </c>
    </row>
    <row r="106" spans="4:4" x14ac:dyDescent="0.2">
      <c r="D106">
        <v>105.72649572649573</v>
      </c>
    </row>
    <row r="107" spans="4:4" x14ac:dyDescent="0.2">
      <c r="D107">
        <v>87.097125867195246</v>
      </c>
    </row>
    <row r="108" spans="4:4" x14ac:dyDescent="0.2">
      <c r="D108">
        <v>100.71679638463469</v>
      </c>
    </row>
    <row r="109" spans="4:4" x14ac:dyDescent="0.2">
      <c r="D109">
        <v>133.34206323858191</v>
      </c>
    </row>
    <row r="110" spans="4:4" x14ac:dyDescent="0.2">
      <c r="D110">
        <v>126.42893909064912</v>
      </c>
    </row>
    <row r="111" spans="4:4" x14ac:dyDescent="0.2">
      <c r="D111">
        <v>91.47948417350527</v>
      </c>
    </row>
    <row r="112" spans="4:4" x14ac:dyDescent="0.2">
      <c r="D112">
        <v>159.34318673395819</v>
      </c>
    </row>
    <row r="113" spans="4:4" x14ac:dyDescent="0.2">
      <c r="D113">
        <v>85.825560538116591</v>
      </c>
    </row>
    <row r="114" spans="4:4" x14ac:dyDescent="0.2">
      <c r="D114">
        <v>87.746815642458103</v>
      </c>
    </row>
    <row r="115" spans="4:4" x14ac:dyDescent="0.2">
      <c r="D115">
        <v>138.64113650401481</v>
      </c>
    </row>
    <row r="116" spans="4:4" x14ac:dyDescent="0.2">
      <c r="D116">
        <v>96.655448275862071</v>
      </c>
    </row>
    <row r="117" spans="4:4" x14ac:dyDescent="0.2">
      <c r="D117">
        <v>101.71923656454044</v>
      </c>
    </row>
    <row r="118" spans="4:4" x14ac:dyDescent="0.2">
      <c r="D118">
        <v>132.37682020802379</v>
      </c>
    </row>
    <row r="119" spans="4:4" x14ac:dyDescent="0.2">
      <c r="D119">
        <v>124.62086956521739</v>
      </c>
    </row>
    <row r="120" spans="4:4" x14ac:dyDescent="0.2">
      <c r="D120">
        <v>83.435476516187876</v>
      </c>
    </row>
    <row r="121" spans="4:4" x14ac:dyDescent="0.2">
      <c r="D121">
        <v>133.64757281553398</v>
      </c>
    </row>
    <row r="122" spans="4:4" x14ac:dyDescent="0.2">
      <c r="D122">
        <v>109.00720046082949</v>
      </c>
    </row>
    <row r="123" spans="4:4" x14ac:dyDescent="0.2">
      <c r="D123">
        <v>119.29511854951186</v>
      </c>
    </row>
    <row r="124" spans="4:4" x14ac:dyDescent="0.2">
      <c r="D124">
        <v>96.408969696969692</v>
      </c>
    </row>
    <row r="125" spans="4:4" x14ac:dyDescent="0.2">
      <c r="D125">
        <v>107.62108108108109</v>
      </c>
    </row>
    <row r="126" spans="4:4" x14ac:dyDescent="0.2">
      <c r="D126">
        <v>114.15672913117547</v>
      </c>
    </row>
    <row r="127" spans="4:4" x14ac:dyDescent="0.2">
      <c r="D127">
        <v>101.08447488584476</v>
      </c>
    </row>
    <row r="128" spans="4:4" x14ac:dyDescent="0.2">
      <c r="D128">
        <v>123.99895141558895</v>
      </c>
    </row>
    <row r="129" spans="4:4" x14ac:dyDescent="0.2">
      <c r="D129">
        <v>105.07380738073807</v>
      </c>
    </row>
    <row r="130" spans="4:4" x14ac:dyDescent="0.2">
      <c r="D130">
        <v>152.89364791288565</v>
      </c>
    </row>
    <row r="131" spans="4:4" x14ac:dyDescent="0.2">
      <c r="D131">
        <v>129.78955223880598</v>
      </c>
    </row>
    <row r="132" spans="4:4" x14ac:dyDescent="0.2">
      <c r="D132">
        <v>130.12168758716876</v>
      </c>
    </row>
    <row r="133" spans="4:4" x14ac:dyDescent="0.2">
      <c r="D133">
        <v>144.35550303848751</v>
      </c>
    </row>
    <row r="134" spans="4:4" x14ac:dyDescent="0.2">
      <c r="D134">
        <v>85.889783143304271</v>
      </c>
    </row>
    <row r="135" spans="4:4" x14ac:dyDescent="0.2">
      <c r="D135">
        <v>119.17379855167873</v>
      </c>
    </row>
    <row r="136" spans="4:4" x14ac:dyDescent="0.2">
      <c r="D136">
        <v>108.01949420442571</v>
      </c>
    </row>
    <row r="137" spans="4:4" x14ac:dyDescent="0.2">
      <c r="D137">
        <v>124.31542056074767</v>
      </c>
    </row>
    <row r="138" spans="4:4" x14ac:dyDescent="0.2">
      <c r="D138">
        <v>111.2582171314741</v>
      </c>
    </row>
    <row r="139" spans="4:4" x14ac:dyDescent="0.2">
      <c r="D139">
        <v>105.44726268206931</v>
      </c>
    </row>
    <row r="140" spans="4:4" x14ac:dyDescent="0.2">
      <c r="D140">
        <v>94.787205567451821</v>
      </c>
    </row>
    <row r="141" spans="4:4" x14ac:dyDescent="0.2">
      <c r="D141">
        <v>146.38917525773195</v>
      </c>
    </row>
    <row r="142" spans="4:4" x14ac:dyDescent="0.2">
      <c r="D142">
        <v>90.827225130890056</v>
      </c>
    </row>
    <row r="143" spans="4:4" x14ac:dyDescent="0.2">
      <c r="D143">
        <v>100.52445149352366</v>
      </c>
    </row>
    <row r="144" spans="4:4" x14ac:dyDescent="0.2">
      <c r="D144">
        <v>111.17068811438784</v>
      </c>
    </row>
    <row r="145" spans="1:5" x14ac:dyDescent="0.2">
      <c r="D145">
        <v>96.590791027154665</v>
      </c>
    </row>
    <row r="146" spans="1:5" x14ac:dyDescent="0.2">
      <c r="D146">
        <v>146.28557180851064</v>
      </c>
    </row>
    <row r="147" spans="1:5" x14ac:dyDescent="0.2">
      <c r="D147">
        <v>147.55376520881288</v>
      </c>
    </row>
    <row r="148" spans="1:5" x14ac:dyDescent="0.2">
      <c r="D148">
        <v>103.87869894839814</v>
      </c>
    </row>
    <row r="149" spans="1:5" x14ac:dyDescent="0.2">
      <c r="D149">
        <v>101.00624321389793</v>
      </c>
    </row>
    <row r="150" spans="1:5" x14ac:dyDescent="0.2">
      <c r="D150">
        <v>90.439190897597982</v>
      </c>
    </row>
    <row r="151" spans="1:5" x14ac:dyDescent="0.2">
      <c r="D151">
        <v>106.13916349809885</v>
      </c>
    </row>
    <row r="153" spans="1:5" s="16" customFormat="1" ht="39" thickBot="1" x14ac:dyDescent="0.25">
      <c r="A153" s="14" t="s">
        <v>14</v>
      </c>
      <c r="B153" s="15">
        <f>AVERAGE(B2:B152)</f>
        <v>0</v>
      </c>
      <c r="C153" s="15"/>
      <c r="D153" s="15">
        <f>AVERAGE(D2:D152)</f>
        <v>114.72331479637306</v>
      </c>
    </row>
    <row r="154" spans="1:5" ht="13.5" thickTop="1" x14ac:dyDescent="0.2"/>
    <row r="156" spans="1:5" x14ac:dyDescent="0.2">
      <c r="A156" t="s">
        <v>25</v>
      </c>
      <c r="B156" s="3" t="e">
        <f>SQRT(C2)</f>
        <v>#DIV/0!</v>
      </c>
      <c r="C156" s="3">
        <f>SQRT(E2)</f>
        <v>17.957625392520804</v>
      </c>
    </row>
    <row r="157" spans="1:5" x14ac:dyDescent="0.2">
      <c r="A157" t="s">
        <v>31</v>
      </c>
      <c r="B157" s="3" t="e">
        <f>B156^2</f>
        <v>#DIV/0!</v>
      </c>
      <c r="C157" s="3">
        <f>C156^2</f>
        <v>322.47630973810794</v>
      </c>
      <c r="E157"/>
    </row>
    <row r="158" spans="1:5" x14ac:dyDescent="0.2">
      <c r="A158" t="s">
        <v>26</v>
      </c>
      <c r="B158" s="3">
        <v>0</v>
      </c>
      <c r="C158" s="3">
        <v>150</v>
      </c>
      <c r="E158"/>
    </row>
    <row r="159" spans="1:5" x14ac:dyDescent="0.2">
      <c r="B159" s="3"/>
      <c r="C159" s="3"/>
      <c r="E159"/>
    </row>
    <row r="160" spans="1:5" x14ac:dyDescent="0.2">
      <c r="B160" s="3"/>
      <c r="C160" s="3"/>
      <c r="E160"/>
    </row>
    <row r="161" spans="1:5" ht="13.5" thickBot="1" x14ac:dyDescent="0.25">
      <c r="A161" t="s">
        <v>27</v>
      </c>
      <c r="B161" s="17" t="s">
        <v>29</v>
      </c>
      <c r="C161" s="3"/>
      <c r="E161"/>
    </row>
    <row r="162" spans="1:5" x14ac:dyDescent="0.2">
      <c r="B162" s="3" t="s">
        <v>28</v>
      </c>
      <c r="C162" s="3"/>
      <c r="E162"/>
    </row>
    <row r="163" spans="1:5" x14ac:dyDescent="0.2">
      <c r="B163" s="3"/>
      <c r="C163" s="3"/>
    </row>
    <row r="164" spans="1:5" ht="13.5" thickBot="1" x14ac:dyDescent="0.25">
      <c r="A164" t="s">
        <v>30</v>
      </c>
      <c r="B164" s="17">
        <f>(B151-C151)-0</f>
        <v>0</v>
      </c>
      <c r="C164" s="25" t="s">
        <v>32</v>
      </c>
      <c r="D164" s="26" t="e">
        <f>B164/B165</f>
        <v>#DIV/0!</v>
      </c>
    </row>
    <row r="165" spans="1:5" x14ac:dyDescent="0.2">
      <c r="B165" s="18" t="e">
        <f>SQRT((B157/B158)+(C157/C158))</f>
        <v>#DIV/0!</v>
      </c>
      <c r="C165" s="25"/>
      <c r="D165" s="26"/>
    </row>
  </sheetData>
  <mergeCells count="2">
    <mergeCell ref="C164:C165"/>
    <mergeCell ref="D164:D1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2" workbookViewId="0">
      <selection activeCell="F34" sqref="F34"/>
    </sheetView>
  </sheetViews>
  <sheetFormatPr defaultColWidth="11.42578125" defaultRowHeight="12.75" x14ac:dyDescent="0.2"/>
  <cols>
    <col min="6" max="6" width="32.28515625" bestFit="1" customWidth="1"/>
  </cols>
  <sheetData>
    <row r="1" spans="2:8" ht="51" x14ac:dyDescent="0.2">
      <c r="B1" s="6" t="s">
        <v>21</v>
      </c>
      <c r="C1" s="6" t="s">
        <v>22</v>
      </c>
      <c r="D1" s="6" t="s">
        <v>23</v>
      </c>
      <c r="F1" s="24" t="s">
        <v>52</v>
      </c>
    </row>
    <row r="2" spans="2:8" x14ac:dyDescent="0.2">
      <c r="B2">
        <v>107.62108108108109</v>
      </c>
      <c r="C2">
        <v>120.36945133719327</v>
      </c>
      <c r="D2">
        <v>100.08244680851064</v>
      </c>
      <c r="F2" t="s">
        <v>37</v>
      </c>
    </row>
    <row r="3" spans="2:8" ht="13.5" thickBot="1" x14ac:dyDescent="0.25">
      <c r="B3">
        <v>128.03994169096211</v>
      </c>
      <c r="C3">
        <v>109.00720046082949</v>
      </c>
      <c r="D3">
        <v>85.825560538116591</v>
      </c>
    </row>
    <row r="4" spans="2:8" x14ac:dyDescent="0.2">
      <c r="B4">
        <v>109.72391573729864</v>
      </c>
      <c r="C4">
        <v>122.71480996068152</v>
      </c>
      <c r="D4">
        <v>128.68968557155452</v>
      </c>
      <c r="F4" s="23"/>
      <c r="G4" s="23" t="s">
        <v>38</v>
      </c>
      <c r="H4" s="23" t="s">
        <v>39</v>
      </c>
    </row>
    <row r="5" spans="2:8" x14ac:dyDescent="0.2">
      <c r="B5">
        <v>87.709056780854056</v>
      </c>
      <c r="C5">
        <v>109.82946317103621</v>
      </c>
      <c r="D5">
        <v>123.79810828440965</v>
      </c>
      <c r="F5" s="21" t="s">
        <v>40</v>
      </c>
      <c r="G5" s="21">
        <v>93.032474968293343</v>
      </c>
      <c r="H5" s="21">
        <v>111.40596493970934</v>
      </c>
    </row>
    <row r="6" spans="2:8" x14ac:dyDescent="0.2">
      <c r="B6">
        <v>94.787205567451821</v>
      </c>
      <c r="C6">
        <v>114.15672913117547</v>
      </c>
      <c r="D6">
        <v>89.400629387557487</v>
      </c>
      <c r="F6" s="21" t="s">
        <v>41</v>
      </c>
      <c r="G6" s="21">
        <v>2577.5468467497126</v>
      </c>
      <c r="H6" s="21">
        <v>458.94751279332172</v>
      </c>
    </row>
    <row r="7" spans="2:8" x14ac:dyDescent="0.2">
      <c r="B7">
        <v>90.640999227401494</v>
      </c>
      <c r="C7">
        <v>101.52991452991454</v>
      </c>
      <c r="D7">
        <v>112.43834482758621</v>
      </c>
      <c r="F7" s="21" t="s">
        <v>42</v>
      </c>
      <c r="G7" s="21">
        <v>54</v>
      </c>
      <c r="H7" s="21">
        <v>54</v>
      </c>
    </row>
    <row r="8" spans="2:8" x14ac:dyDescent="0.2">
      <c r="B8">
        <v>87.097125867195246</v>
      </c>
      <c r="C8">
        <v>87.746815642458103</v>
      </c>
      <c r="D8">
        <v>146.28557180851064</v>
      </c>
      <c r="F8" s="21" t="s">
        <v>43</v>
      </c>
      <c r="G8" s="21">
        <v>0.27438520942552669</v>
      </c>
      <c r="H8" s="21"/>
    </row>
    <row r="9" spans="2:8" x14ac:dyDescent="0.2">
      <c r="B9">
        <v>108.1176608736496</v>
      </c>
      <c r="C9">
        <v>125.85763989562192</v>
      </c>
      <c r="D9">
        <v>92.661004246814883</v>
      </c>
      <c r="F9" s="21" t="s">
        <v>44</v>
      </c>
      <c r="G9" s="21">
        <v>0</v>
      </c>
      <c r="H9" s="21"/>
    </row>
    <row r="10" spans="2:8" x14ac:dyDescent="0.2">
      <c r="B10">
        <v>152.89364791288565</v>
      </c>
      <c r="C10">
        <v>105.72649572649573</v>
      </c>
      <c r="D10">
        <v>124.31542056074767</v>
      </c>
      <c r="F10" s="21" t="s">
        <v>45</v>
      </c>
      <c r="G10" s="21">
        <v>53</v>
      </c>
      <c r="H10" s="21"/>
    </row>
    <row r="11" spans="2:8" x14ac:dyDescent="0.2">
      <c r="B11">
        <v>126.89318655162154</v>
      </c>
      <c r="C11">
        <v>123.99895141558895</v>
      </c>
      <c r="D11">
        <v>104.36581818181818</v>
      </c>
      <c r="F11" s="21" t="s">
        <v>46</v>
      </c>
      <c r="G11" s="21">
        <v>-2.7335469304553217</v>
      </c>
      <c r="H11" s="21"/>
    </row>
    <row r="12" spans="2:8" x14ac:dyDescent="0.2">
      <c r="B12">
        <v>138.64113650401481</v>
      </c>
      <c r="C12">
        <v>124.07100396301189</v>
      </c>
      <c r="D12">
        <v>145.76765163297046</v>
      </c>
      <c r="F12" s="21" t="s">
        <v>47</v>
      </c>
      <c r="G12" s="21">
        <v>4.248931149498157E-3</v>
      </c>
      <c r="H12" s="21"/>
    </row>
    <row r="13" spans="2:8" x14ac:dyDescent="0.2">
      <c r="B13">
        <v>111.2582171314741</v>
      </c>
      <c r="C13">
        <v>116.11024258760108</v>
      </c>
      <c r="D13">
        <v>100.39696699375557</v>
      </c>
      <c r="F13" s="21" t="s">
        <v>48</v>
      </c>
      <c r="G13" s="21">
        <v>1.6741162371842777</v>
      </c>
      <c r="H13" s="21"/>
    </row>
    <row r="14" spans="2:8" x14ac:dyDescent="0.2">
      <c r="B14">
        <v>105.44726268206931</v>
      </c>
      <c r="C14">
        <v>129.81015373614588</v>
      </c>
      <c r="D14">
        <v>139.43388157894736</v>
      </c>
      <c r="F14" s="21" t="s">
        <v>49</v>
      </c>
      <c r="G14" s="21">
        <v>8.4978622989963139E-3</v>
      </c>
      <c r="H14" s="21"/>
    </row>
    <row r="15" spans="2:8" ht="13.5" thickBot="1" x14ac:dyDescent="0.25">
      <c r="B15">
        <v>104.21224386541867</v>
      </c>
      <c r="C15">
        <v>123.69577836411609</v>
      </c>
      <c r="D15">
        <v>110.94782832176818</v>
      </c>
      <c r="F15" s="22" t="s">
        <v>50</v>
      </c>
      <c r="G15" s="22">
        <v>2.0057459487131606</v>
      </c>
      <c r="H15" s="22"/>
    </row>
    <row r="16" spans="2:8" x14ac:dyDescent="0.2">
      <c r="B16">
        <v>117.93397478433975</v>
      </c>
      <c r="C16">
        <v>100.42512908777969</v>
      </c>
      <c r="D16">
        <v>125.7758865248227</v>
      </c>
    </row>
    <row r="17" spans="2:8" x14ac:dyDescent="0.2">
      <c r="B17">
        <v>114.63335340156532</v>
      </c>
      <c r="C17">
        <v>117.86616235088741</v>
      </c>
      <c r="D17">
        <v>90.372831663816271</v>
      </c>
      <c r="F17" s="7" t="s">
        <v>51</v>
      </c>
    </row>
    <row r="18" spans="2:8" x14ac:dyDescent="0.2">
      <c r="B18">
        <v>132.70908577878103</v>
      </c>
      <c r="C18">
        <v>120.11071953010278</v>
      </c>
      <c r="D18">
        <v>113.57851239669421</v>
      </c>
      <c r="F18" t="s">
        <v>37</v>
      </c>
    </row>
    <row r="19" spans="2:8" ht="13.5" thickBot="1" x14ac:dyDescent="0.25">
      <c r="B19">
        <v>146.38917525773195</v>
      </c>
      <c r="C19">
        <v>106.13916349809885</v>
      </c>
      <c r="D19">
        <v>119.29511854951186</v>
      </c>
    </row>
    <row r="20" spans="2:8" x14ac:dyDescent="0.2">
      <c r="B20">
        <v>96.428198433420363</v>
      </c>
      <c r="C20">
        <v>105.95696202531646</v>
      </c>
      <c r="D20">
        <v>96.655448275862071</v>
      </c>
      <c r="F20" s="23"/>
      <c r="G20" s="23" t="s">
        <v>38</v>
      </c>
      <c r="H20" s="23" t="s">
        <v>39</v>
      </c>
    </row>
    <row r="21" spans="2:8" x14ac:dyDescent="0.2">
      <c r="B21">
        <v>109.74732842555213</v>
      </c>
      <c r="C21">
        <v>114.48916666666666</v>
      </c>
      <c r="D21">
        <v>111.86008583690987</v>
      </c>
      <c r="F21" s="21" t="s">
        <v>40</v>
      </c>
      <c r="G21" s="21">
        <v>93.032474968293343</v>
      </c>
      <c r="H21" s="21">
        <v>114.23743452636675</v>
      </c>
    </row>
    <row r="22" spans="2:8" x14ac:dyDescent="0.2">
      <c r="B22">
        <v>151.18132854578096</v>
      </c>
      <c r="C22">
        <v>86.512296079863646</v>
      </c>
      <c r="D22">
        <v>153.63931235809278</v>
      </c>
      <c r="F22" s="21" t="s">
        <v>41</v>
      </c>
      <c r="G22" s="21">
        <v>2577.5468467497126</v>
      </c>
      <c r="H22" s="21">
        <v>359.21569421140146</v>
      </c>
    </row>
    <row r="23" spans="2:8" x14ac:dyDescent="0.2">
      <c r="B23">
        <v>96.408969696969692</v>
      </c>
      <c r="C23">
        <v>135.78689528475198</v>
      </c>
      <c r="D23">
        <v>99.589299763965386</v>
      </c>
      <c r="F23" s="21" t="s">
        <v>42</v>
      </c>
      <c r="G23" s="21">
        <v>54</v>
      </c>
      <c r="H23" s="21">
        <v>54</v>
      </c>
    </row>
    <row r="24" spans="2:8" x14ac:dyDescent="0.2">
      <c r="B24">
        <v>98.645847953216375</v>
      </c>
      <c r="C24">
        <v>120.94411229529503</v>
      </c>
      <c r="D24">
        <v>105.76497821350763</v>
      </c>
      <c r="F24" s="21" t="s">
        <v>43</v>
      </c>
      <c r="G24" s="21">
        <v>-0.14586584275567041</v>
      </c>
      <c r="H24" s="21"/>
    </row>
    <row r="25" spans="2:8" x14ac:dyDescent="0.2">
      <c r="B25">
        <v>100.50971872856162</v>
      </c>
      <c r="C25">
        <v>112.57215189873418</v>
      </c>
      <c r="D25">
        <v>133.66146202980838</v>
      </c>
      <c r="F25" s="21" t="s">
        <v>44</v>
      </c>
      <c r="G25" s="21">
        <v>0</v>
      </c>
      <c r="H25" s="21"/>
    </row>
    <row r="26" spans="2:8" x14ac:dyDescent="0.2">
      <c r="B26">
        <v>129.78955223880598</v>
      </c>
      <c r="C26">
        <v>90.827225130890056</v>
      </c>
      <c r="D26">
        <v>124.62086956521739</v>
      </c>
      <c r="F26" s="21" t="s">
        <v>45</v>
      </c>
      <c r="G26" s="21">
        <v>53</v>
      </c>
      <c r="H26" s="21"/>
    </row>
    <row r="27" spans="2:8" x14ac:dyDescent="0.2">
      <c r="B27">
        <v>147.55376520881288</v>
      </c>
      <c r="C27">
        <v>134.93524541691306</v>
      </c>
      <c r="D27">
        <v>101.71923656454044</v>
      </c>
      <c r="F27" s="21" t="s">
        <v>46</v>
      </c>
      <c r="G27" s="21">
        <v>-2.7471135665003175</v>
      </c>
      <c r="H27" s="21"/>
    </row>
    <row r="28" spans="2:8" x14ac:dyDescent="0.2">
      <c r="B28">
        <v>132.37682020802379</v>
      </c>
      <c r="C28">
        <v>83.435476516187876</v>
      </c>
      <c r="D28">
        <v>126.63594621187275</v>
      </c>
      <c r="F28" s="21" t="s">
        <v>47</v>
      </c>
      <c r="G28" s="21">
        <v>4.0984156693319763E-3</v>
      </c>
      <c r="H28" s="21"/>
    </row>
    <row r="29" spans="2:8" x14ac:dyDescent="0.2">
      <c r="B29">
        <v>100.64309859154929</v>
      </c>
      <c r="C29">
        <v>113.00485790624241</v>
      </c>
      <c r="D29">
        <v>97.259753086419749</v>
      </c>
      <c r="F29" s="21" t="s">
        <v>48</v>
      </c>
      <c r="G29" s="21">
        <v>1.6741162371842777</v>
      </c>
      <c r="H29" s="21"/>
    </row>
    <row r="30" spans="2:8" x14ac:dyDescent="0.2">
      <c r="B30">
        <v>101.62453987730062</v>
      </c>
      <c r="C30">
        <v>122.10416666666667</v>
      </c>
      <c r="D30">
        <v>119.17379855167873</v>
      </c>
      <c r="F30" s="21" t="s">
        <v>49</v>
      </c>
      <c r="G30" s="21">
        <v>8.1968313386639527E-3</v>
      </c>
      <c r="H30" s="21"/>
    </row>
    <row r="31" spans="2:8" ht="13.5" thickBot="1" x14ac:dyDescent="0.25">
      <c r="B31">
        <v>115.91919754806352</v>
      </c>
      <c r="C31">
        <v>112.26069921639542</v>
      </c>
      <c r="D31">
        <v>121.13629402756509</v>
      </c>
      <c r="F31" s="22" t="s">
        <v>50</v>
      </c>
      <c r="G31" s="22">
        <v>2.0057459487131606</v>
      </c>
      <c r="H31" s="22"/>
    </row>
    <row r="32" spans="2:8" x14ac:dyDescent="0.2">
      <c r="B32">
        <v>153.9365805818895</v>
      </c>
      <c r="C32">
        <v>161.06495849873693</v>
      </c>
      <c r="D32">
        <v>91.429539612058889</v>
      </c>
    </row>
    <row r="33" spans="2:8" x14ac:dyDescent="0.2">
      <c r="B33">
        <v>138.59151193633951</v>
      </c>
      <c r="C33">
        <v>100.71679638463469</v>
      </c>
      <c r="D33">
        <v>95.931717081850536</v>
      </c>
      <c r="F33" s="7" t="s">
        <v>53</v>
      </c>
    </row>
    <row r="34" spans="2:8" x14ac:dyDescent="0.2">
      <c r="B34">
        <v>130.12168758716876</v>
      </c>
      <c r="C34">
        <v>116.28996865203762</v>
      </c>
      <c r="D34">
        <v>107.31726907630522</v>
      </c>
      <c r="F34" t="s">
        <v>37</v>
      </c>
    </row>
    <row r="35" spans="2:8" ht="13.5" thickBot="1" x14ac:dyDescent="0.25">
      <c r="B35">
        <v>133.34206323858191</v>
      </c>
      <c r="C35">
        <v>113.96536241180243</v>
      </c>
      <c r="D35">
        <v>126.42893909064912</v>
      </c>
    </row>
    <row r="36" spans="2:8" x14ac:dyDescent="0.2">
      <c r="B36">
        <v>97.975225806451618</v>
      </c>
      <c r="C36">
        <v>119.6603611349957</v>
      </c>
      <c r="D36">
        <v>101.00624321389793</v>
      </c>
      <c r="F36" s="23"/>
      <c r="G36" s="23" t="s">
        <v>38</v>
      </c>
      <c r="H36" s="23" t="s">
        <v>39</v>
      </c>
    </row>
    <row r="37" spans="2:8" x14ac:dyDescent="0.2">
      <c r="B37">
        <v>94.386485042735046</v>
      </c>
      <c r="C37">
        <v>140.96002687269063</v>
      </c>
      <c r="D37">
        <v>143.15313778990449</v>
      </c>
      <c r="F37" s="21" t="s">
        <v>40</v>
      </c>
      <c r="G37" s="21">
        <v>111.40596493970934</v>
      </c>
      <c r="H37" s="21">
        <v>114.23743452636675</v>
      </c>
    </row>
    <row r="38" spans="2:8" x14ac:dyDescent="0.2">
      <c r="B38">
        <v>125.19428238039673</v>
      </c>
      <c r="C38">
        <v>111.17068811438784</v>
      </c>
      <c r="D38">
        <v>109.16242611153945</v>
      </c>
      <c r="F38" s="21" t="s">
        <v>41</v>
      </c>
      <c r="G38" s="21">
        <v>458.94751279332172</v>
      </c>
      <c r="H38" s="21">
        <v>359.21569421140146</v>
      </c>
    </row>
    <row r="39" spans="2:8" x14ac:dyDescent="0.2">
      <c r="B39">
        <v>95.33144767292363</v>
      </c>
      <c r="C39">
        <v>104.82611699677568</v>
      </c>
      <c r="D39">
        <v>130.96248382923673</v>
      </c>
      <c r="F39" s="21" t="s">
        <v>42</v>
      </c>
      <c r="G39" s="21">
        <v>54</v>
      </c>
      <c r="H39" s="21">
        <v>54</v>
      </c>
    </row>
    <row r="40" spans="2:8" x14ac:dyDescent="0.2">
      <c r="B40">
        <v>124.4843795620438</v>
      </c>
      <c r="C40">
        <v>103.441162109375</v>
      </c>
      <c r="D40">
        <v>105.64154589371981</v>
      </c>
      <c r="F40" s="21" t="s">
        <v>43</v>
      </c>
      <c r="G40" s="21">
        <v>-0.11367226891978661</v>
      </c>
      <c r="H40" s="21"/>
    </row>
    <row r="41" spans="2:8" x14ac:dyDescent="0.2">
      <c r="B41">
        <v>103.87869894839814</v>
      </c>
      <c r="C41">
        <v>112.31098293679403</v>
      </c>
      <c r="D41">
        <v>109.4766550522648</v>
      </c>
      <c r="F41" s="21" t="s">
        <v>44</v>
      </c>
      <c r="G41" s="21">
        <v>0</v>
      </c>
      <c r="H41" s="21"/>
    </row>
    <row r="42" spans="2:8" x14ac:dyDescent="0.2">
      <c r="B42">
        <v>120.11928004881025</v>
      </c>
      <c r="C42">
        <v>124.8006329113924</v>
      </c>
      <c r="D42">
        <v>89.760665220535074</v>
      </c>
      <c r="F42" s="21" t="s">
        <v>45</v>
      </c>
      <c r="G42" s="21">
        <v>53</v>
      </c>
      <c r="H42" s="21"/>
    </row>
    <row r="43" spans="2:8" x14ac:dyDescent="0.2">
      <c r="B43">
        <v>101.47218259629101</v>
      </c>
      <c r="C43">
        <v>131.88165289256199</v>
      </c>
      <c r="D43">
        <v>90.439190897597982</v>
      </c>
      <c r="F43" s="21" t="s">
        <v>46</v>
      </c>
      <c r="G43" s="21">
        <v>-0.68956538538669154</v>
      </c>
      <c r="H43" s="21"/>
    </row>
    <row r="44" spans="2:8" x14ac:dyDescent="0.2">
      <c r="B44">
        <v>159.34318673395819</v>
      </c>
      <c r="C44">
        <v>101.08447488584476</v>
      </c>
      <c r="D44">
        <v>102.03714412811388</v>
      </c>
      <c r="F44" s="21" t="s">
        <v>47</v>
      </c>
      <c r="G44" s="21">
        <v>0.24673788698119842</v>
      </c>
      <c r="H44" s="21"/>
    </row>
    <row r="45" spans="2:8" x14ac:dyDescent="0.2">
      <c r="B45">
        <v>0</v>
      </c>
      <c r="C45">
        <v>114.26596782057533</v>
      </c>
      <c r="D45">
        <v>140.13421733505822</v>
      </c>
      <c r="F45" s="21" t="s">
        <v>48</v>
      </c>
      <c r="G45" s="21">
        <v>1.6741162371842777</v>
      </c>
      <c r="H45" s="21"/>
    </row>
    <row r="46" spans="2:8" x14ac:dyDescent="0.2">
      <c r="B46">
        <v>0</v>
      </c>
      <c r="C46">
        <v>108.01949420442571</v>
      </c>
      <c r="D46">
        <v>144.35550303848751</v>
      </c>
      <c r="F46" s="21" t="s">
        <v>49</v>
      </c>
      <c r="G46" s="21">
        <v>0.49347577396239684</v>
      </c>
      <c r="H46" s="21"/>
    </row>
    <row r="47" spans="2:8" ht="13.5" thickBot="1" x14ac:dyDescent="0.25">
      <c r="B47">
        <v>0</v>
      </c>
      <c r="C47">
        <v>85.272727272727266</v>
      </c>
      <c r="D47">
        <v>134.48193127962085</v>
      </c>
      <c r="F47" s="22" t="s">
        <v>50</v>
      </c>
      <c r="G47" s="22">
        <v>2.0057459487131606</v>
      </c>
      <c r="H47" s="22"/>
    </row>
    <row r="48" spans="2:8" x14ac:dyDescent="0.2">
      <c r="B48">
        <v>0</v>
      </c>
      <c r="C48">
        <v>104.38838680524175</v>
      </c>
      <c r="D48">
        <v>117.32900057770075</v>
      </c>
    </row>
    <row r="49" spans="1:4" x14ac:dyDescent="0.2">
      <c r="B49">
        <v>0</v>
      </c>
      <c r="C49">
        <v>114.58330766861718</v>
      </c>
      <c r="D49">
        <v>105.07380738073807</v>
      </c>
    </row>
    <row r="50" spans="1:4" x14ac:dyDescent="0.2">
      <c r="B50">
        <v>0</v>
      </c>
      <c r="C50">
        <v>133.64757281553398</v>
      </c>
      <c r="D50">
        <v>100.52445149352366</v>
      </c>
    </row>
    <row r="51" spans="1:4" x14ac:dyDescent="0.2">
      <c r="B51">
        <v>0</v>
      </c>
      <c r="C51">
        <v>121.49874406921575</v>
      </c>
      <c r="D51">
        <v>96.590791027154665</v>
      </c>
    </row>
    <row r="52" spans="1:4" x14ac:dyDescent="0.2">
      <c r="B52">
        <v>0</v>
      </c>
      <c r="C52">
        <v>101.65705296276874</v>
      </c>
      <c r="D52">
        <v>145.14190476190475</v>
      </c>
    </row>
    <row r="53" spans="1:4" x14ac:dyDescent="0.2">
      <c r="B53">
        <v>0</v>
      </c>
      <c r="C53">
        <v>85.889783143304271</v>
      </c>
      <c r="D53">
        <v>91.47948417350527</v>
      </c>
    </row>
    <row r="54" spans="1:4" x14ac:dyDescent="0.2">
      <c r="B54">
        <v>0</v>
      </c>
      <c r="C54">
        <v>112.5308056872038</v>
      </c>
      <c r="D54">
        <v>150.89081455805893</v>
      </c>
    </row>
    <row r="55" spans="1:4" x14ac:dyDescent="0.2">
      <c r="B55">
        <v>0</v>
      </c>
      <c r="C55">
        <v>0</v>
      </c>
      <c r="D55">
        <v>94.924849437025401</v>
      </c>
    </row>
    <row r="57" spans="1:4" ht="39" thickBot="1" x14ac:dyDescent="0.25">
      <c r="A57" s="5" t="s">
        <v>24</v>
      </c>
      <c r="B57" s="11">
        <f>AVERAGE(B2:B56)</f>
        <v>93.032474968293343</v>
      </c>
      <c r="C57" s="11">
        <f t="shared" ref="C57:D57" si="0">AVERAGE(C2:C56)</f>
        <v>111.40596493970934</v>
      </c>
      <c r="D57" s="11">
        <f t="shared" si="0"/>
        <v>114.23743452636675</v>
      </c>
    </row>
    <row r="58" spans="1:4" ht="13.5" thickTop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H1 Sqft &lt;3 beds </vt:lpstr>
      <vt:lpstr>H2 Houses with updated kitchen</vt:lpstr>
      <vt:lpstr>H3 Greater than 15000 Sqft land</vt:lpstr>
      <vt:lpstr>H4 Roof useful life</vt:lpstr>
      <vt:lpstr>H5 Age of houses</vt:lpstr>
      <vt:lpstr>H6 Variance of age</vt:lpstr>
      <vt:lpstr>H7 Beds 3,4 &amp;5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UKL</cp:lastModifiedBy>
  <cp:revision>1</cp:revision>
  <dcterms:created xsi:type="dcterms:W3CDTF">2020-04-13T16:23:53Z</dcterms:created>
  <dcterms:modified xsi:type="dcterms:W3CDTF">2020-04-29T10:21:34Z</dcterms:modified>
  <dc:language>en-US</dc:language>
</cp:coreProperties>
</file>